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<sst xmlns="http://schemas.openxmlformats.org/spreadsheetml/2006/main" count="786" uniqueCount="332">
  <si>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</si>
  <si>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</si>
  <si>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</si>
  <si>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</si>
  <si>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</si>
  <si>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</si>
  <si>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</si>
  <si>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</si>
  <si>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</si>
  <si>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</si>
  <si>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</si>
  <si>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</si>
  <si>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</si>
  <si>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</si>
  <si>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</si>
  <si>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</si>
  <si>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</si>
  <si>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</si>
  <si>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</si>
  <si>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</si>
  <si>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</si>
  <si>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</si>
  <si>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</si>
  <si>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</si>
  <si>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</si>
  <si>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</si>
  <si>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</si>
  <si>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</si>
  <si>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</si>
  <si>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</si>
  <si>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</si>
  <si>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</si>
  <si>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</si>
  <si>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</si>
  <si>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</si>
  <si>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</si>
  <si>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</si>
  <si>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</si>
  <si>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</si>
  <si>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</si>
  <si>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</si>
  <si>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Oct-04</t>
  </si>
  <si>
    <t>2/1</t>
  </si>
  <si>
    <t>Nov-04</t>
  </si>
  <si>
    <t>5696 NW 39 Ave</t>
  </si>
  <si>
    <t>CARLTON PLACE</t>
  </si>
  <si>
    <t>3640 Carlton</t>
  </si>
  <si>
    <t>4/2</t>
  </si>
  <si>
    <t>3617 Carlton Pl</t>
  </si>
  <si>
    <t>Mar-04</t>
  </si>
  <si>
    <t>5/1</t>
  </si>
  <si>
    <t>3624 Carlton</t>
  </si>
  <si>
    <t>6/1</t>
  </si>
  <si>
    <t>3616 Carlton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</si>
  <si>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</si>
  <si>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</si>
  <si>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</si>
  <si>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</si>
  <si>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</si>
  <si>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</si>
  <si>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</si>
  <si>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</si>
  <si>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</si>
  <si>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</si>
  <si>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COVENTRY</t>
  </si>
  <si>
    <t>DEVON PLACE</t>
  </si>
  <si>
    <t>Apr-04</t>
  </si>
  <si>
    <t>ENCLAVE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</si>
  <si>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</si>
  <si>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</si>
  <si>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</si>
  <si>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</si>
  <si>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</si>
  <si>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</si>
  <si>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</si>
  <si>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</si>
  <si>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</si>
  <si>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</si>
  <si>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</si>
  <si>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</si>
  <si>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</si>
  <si>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</si>
  <si>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</si>
  <si>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3-6</t>
  </si>
  <si>
    <t>Feb-Sep</t>
  </si>
  <si>
    <t>5-7</t>
  </si>
  <si>
    <t>6/1-9/1</t>
  </si>
  <si>
    <t>7800-9200</t>
  </si>
  <si>
    <t>3900-4100</t>
  </si>
  <si>
    <t>$1,299,000-$1,450,000</t>
  </si>
  <si>
    <t>$315-$320</t>
  </si>
  <si>
    <t>$3,950,000-$6,500,000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</si>
  <si>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</si>
  <si>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</si>
  <si>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</si>
  <si>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</si>
  <si>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</si>
  <si>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</si>
  <si>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</si>
  <si>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</si>
  <si>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</si>
  <si>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</si>
  <si>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 xml:space="preserve">LANDINGS </t>
  </si>
  <si>
    <t xml:space="preserve">PRINCETON ESTATES </t>
  </si>
  <si>
    <t>May-14</t>
  </si>
  <si>
    <t>3</t>
  </si>
  <si>
    <t>3-5</t>
  </si>
  <si>
    <t>2-3</t>
  </si>
  <si>
    <t>Y/N</t>
  </si>
  <si>
    <t>5-6</t>
  </si>
  <si>
    <t>2.5-3</t>
  </si>
  <si>
    <t>2-4</t>
  </si>
  <si>
    <t>1607-3196</t>
  </si>
  <si>
    <t>4-5</t>
  </si>
  <si>
    <t>about available homes and pending transactions of other real estate companies is reflected in black rather than blue in the table below.</t>
  </si>
  <si>
    <t>6231 NW 43 Ter</t>
  </si>
  <si>
    <t>6515 NW 43 Ter</t>
  </si>
  <si>
    <t xml:space="preserve">            RMLS and  tax records may account for differences in  current property  status.   If your property is currently listed with another  broker,  this should not be considered a  solicitation.</t>
  </si>
  <si>
    <t>3746 NW 53 St</t>
  </si>
  <si>
    <t>4015 Avalon Pointe Dr</t>
  </si>
  <si>
    <t>4000 NW 57 St</t>
  </si>
  <si>
    <t>3178 Westminster Dr</t>
  </si>
  <si>
    <t>Note:    The information in  this report is compiled  from data supplied by Palm Beach County tax records, participants of RMLS, Inc. plus additional specific activity of  Shereen Randazza</t>
  </si>
  <si>
    <t>Jun-15</t>
  </si>
  <si>
    <t>Jul-15</t>
  </si>
  <si>
    <t>Dec-15</t>
  </si>
  <si>
    <t>1</t>
  </si>
  <si>
    <t>4193 Briarcliff Cir</t>
  </si>
  <si>
    <t>5843 NW 40 Ter</t>
  </si>
  <si>
    <t>Jan-15</t>
  </si>
  <si>
    <t>Nov-15</t>
  </si>
  <si>
    <t>2/1-3</t>
  </si>
  <si>
    <t>3-3/1</t>
  </si>
  <si>
    <t>4099 Briarcliff Cir</t>
  </si>
  <si>
    <t>4-7</t>
  </si>
  <si>
    <t>4230 NW 58 Ln</t>
  </si>
  <si>
    <t>4165 NW 58 Ln</t>
  </si>
  <si>
    <t>2-3/1</t>
  </si>
  <si>
    <t>2</t>
  </si>
  <si>
    <t>4600-4700</t>
  </si>
  <si>
    <t>4198 Briarcliff Cir</t>
  </si>
  <si>
    <t>6270 NW 42 Wy</t>
  </si>
  <si>
    <t>5000-6500</t>
  </si>
  <si>
    <t>$2,195,000-$2,995,000</t>
  </si>
  <si>
    <t xml:space="preserve"> Lang Realty - Broker-Associate</t>
  </si>
  <si>
    <t>Dec-16</t>
  </si>
  <si>
    <t>6477 Enclave Wy</t>
  </si>
  <si>
    <t>Jun-15-Jul-15</t>
  </si>
  <si>
    <t>$1,450,000-$1,500,000</t>
  </si>
  <si>
    <t>$1,250,000-$1,270,000</t>
  </si>
  <si>
    <t>$265-$270</t>
  </si>
  <si>
    <t>3117 Westminster Dr</t>
  </si>
  <si>
    <t>4294 NW 60 Dr</t>
  </si>
  <si>
    <t>3286 NW 53 Cir</t>
  </si>
  <si>
    <t>2831-3700</t>
  </si>
  <si>
    <t>$689,000-$1,249,000</t>
  </si>
  <si>
    <t>$202-$346</t>
  </si>
  <si>
    <t>4023 NW 58 St</t>
  </si>
  <si>
    <t>4/1-5/1</t>
  </si>
  <si>
    <t>3400-3950</t>
  </si>
  <si>
    <t>5-7/1</t>
  </si>
  <si>
    <t>4150-5200</t>
  </si>
  <si>
    <t>$949,000-$2,600,000</t>
  </si>
  <si>
    <t>Jan-16</t>
  </si>
  <si>
    <t>Feb-16</t>
  </si>
  <si>
    <t>May-16</t>
  </si>
  <si>
    <t>Apr-15 - Oct-16</t>
  </si>
  <si>
    <t>Mar-16</t>
  </si>
  <si>
    <t>Sep-16</t>
  </si>
  <si>
    <t>Aug-16</t>
  </si>
  <si>
    <t>Jan-16-Aug-16</t>
  </si>
  <si>
    <t>Nov-16-Dec-16</t>
  </si>
  <si>
    <t>4-5/2</t>
  </si>
  <si>
    <t>3783-4550</t>
  </si>
  <si>
    <t>$1,249,000-$1,349,000</t>
  </si>
  <si>
    <t>$275-$357</t>
  </si>
  <si>
    <t>5473 NW 41 Ter</t>
  </si>
  <si>
    <t>Jul-15-Dec-16</t>
  </si>
  <si>
    <t>3/1-4/1</t>
  </si>
  <si>
    <t>First Quarter 2017 Home Resales</t>
  </si>
  <si>
    <t>January 1 - March 31, 2017</t>
  </si>
  <si>
    <t xml:space="preserve">            for the period of January 1 - March 31, 2017. RMLS, Inc. and Shereen Randazza do not guarantee or are not responsible for its accuracy and completeness. Time delays in updating</t>
  </si>
  <si>
    <t>Nov-16</t>
  </si>
  <si>
    <t>4252  NW 66 Dr</t>
  </si>
  <si>
    <t xml:space="preserve"> 6501 NW 43 Ter</t>
  </si>
  <si>
    <t>4290 NW 62 Rd</t>
  </si>
  <si>
    <t>6514  NW 40 Ct</t>
  </si>
  <si>
    <t>4114 Briarciff Cir</t>
  </si>
  <si>
    <t>4128 Briarcliff Cir</t>
  </si>
  <si>
    <t>5656 NW 40 Ave</t>
  </si>
  <si>
    <t>3507 NW Clubside Cir</t>
  </si>
  <si>
    <t>5776 Hamilton Wy</t>
  </si>
  <si>
    <t>5831 Harrington Wy</t>
  </si>
  <si>
    <t>6484 NW 42 Wy</t>
  </si>
  <si>
    <t>Oct-16</t>
  </si>
  <si>
    <t>6549 NW 42 Wy</t>
  </si>
  <si>
    <t>4261 NW 66 Pl</t>
  </si>
  <si>
    <t>6467 NW 43 Ter</t>
  </si>
  <si>
    <t>6566 NW 40 Ct</t>
  </si>
  <si>
    <t>Jun-16</t>
  </si>
  <si>
    <t>2.5</t>
  </si>
  <si>
    <t>3405 NW 51 Pl</t>
  </si>
  <si>
    <t>3363 NW 53 Cir</t>
  </si>
  <si>
    <t>5855 NW 42 Ter</t>
  </si>
  <si>
    <t>5820 NW 42 Wy</t>
  </si>
  <si>
    <t>3258 Westminster Dr</t>
  </si>
  <si>
    <t>Apr</t>
  </si>
  <si>
    <t>6558 Landings Ct</t>
  </si>
  <si>
    <t>Sep-15</t>
  </si>
  <si>
    <t>5/2</t>
  </si>
  <si>
    <t>65xx NW 39 Ter</t>
  </si>
  <si>
    <t xml:space="preserve">Golf </t>
  </si>
  <si>
    <t>3400-3500</t>
  </si>
  <si>
    <t>$779,000-$800,000</t>
  </si>
  <si>
    <t>$230-$235</t>
  </si>
  <si>
    <t>Jul-15-Aug-16</t>
  </si>
  <si>
    <t>2831-3500</t>
  </si>
  <si>
    <t>$769,900-$1,025,000</t>
  </si>
  <si>
    <t>$695,000-$1,000,000</t>
  </si>
  <si>
    <t>$245-$290</t>
  </si>
  <si>
    <t>5624 NW 39 Ave</t>
  </si>
  <si>
    <t>Jun-16-Dec-16</t>
  </si>
  <si>
    <t>2/1-3/1</t>
  </si>
  <si>
    <t>1918-2500</t>
  </si>
  <si>
    <t>$355,000-$419,000</t>
  </si>
  <si>
    <t>$285,000-$419,000</t>
  </si>
  <si>
    <t>$120-$214</t>
  </si>
  <si>
    <t>Jun-16-Oct-16</t>
  </si>
  <si>
    <t>6-7</t>
  </si>
  <si>
    <t>5/1-6</t>
  </si>
  <si>
    <t>5000-5300</t>
  </si>
  <si>
    <t>$900,000-$1,900,000</t>
  </si>
  <si>
    <t>$955,000-$1,800,000</t>
  </si>
  <si>
    <t>$190-$345</t>
  </si>
  <si>
    <t>Jul-15-Aug-15</t>
  </si>
  <si>
    <t>2300-2400</t>
  </si>
  <si>
    <t>$450,000-$475,000</t>
  </si>
  <si>
    <t>$359,000-$369,000</t>
  </si>
  <si>
    <t>$149-$155</t>
  </si>
  <si>
    <t>Jan-Feb</t>
  </si>
  <si>
    <t>y</t>
  </si>
  <si>
    <t>$1,000,000-$1,200,000</t>
  </si>
  <si>
    <t>$300-$342</t>
  </si>
  <si>
    <t>2-2/1</t>
  </si>
  <si>
    <t>1600-1700</t>
  </si>
  <si>
    <t>$275,000-$280,000</t>
  </si>
  <si>
    <t>$170-$175</t>
  </si>
  <si>
    <t>Mar-16-Apr-16</t>
  </si>
  <si>
    <t>4/2-5</t>
  </si>
  <si>
    <t>4200-4300</t>
  </si>
  <si>
    <t>'$345-$350</t>
  </si>
  <si>
    <t xml:space="preserve">Y </t>
  </si>
  <si>
    <t>2900-3100</t>
  </si>
  <si>
    <t>$449,000-$499,000</t>
  </si>
  <si>
    <t>$145-$155</t>
  </si>
  <si>
    <t>7/1-8/2</t>
  </si>
  <si>
    <t>$1799,000-$2,895,000</t>
  </si>
  <si>
    <t>$359-$448</t>
  </si>
  <si>
    <t>3130 St Annes Dr</t>
  </si>
  <si>
    <t>3246 Westminster Dr</t>
  </si>
  <si>
    <t>6285 NW 42 Wy</t>
  </si>
  <si>
    <t>6031 NW 43 Ter</t>
  </si>
  <si>
    <t>6573 NW 40 Ct</t>
  </si>
  <si>
    <t>3348 NW 53 Cir</t>
  </si>
  <si>
    <t>Jul-16-Oct-16</t>
  </si>
  <si>
    <t>4-6</t>
  </si>
  <si>
    <t>4/2-5/1</t>
  </si>
  <si>
    <t>4600-5400</t>
  </si>
  <si>
    <t>$1,999,999-$2,275,000</t>
  </si>
  <si>
    <t>$1,925,000-$2,275,000</t>
  </si>
  <si>
    <t>$413-$422</t>
  </si>
  <si>
    <t>2139-2678</t>
  </si>
  <si>
    <t>$400,000-$600,000</t>
  </si>
  <si>
    <t>$400,000-$500,000</t>
  </si>
  <si>
    <t>$161-$233</t>
  </si>
  <si>
    <t>Nov-15-Feb</t>
  </si>
  <si>
    <t>2/1-4</t>
  </si>
  <si>
    <t>2243-3096</t>
  </si>
  <si>
    <t>$524,000-$650,000</t>
  </si>
  <si>
    <t>$440,000-$650,000</t>
  </si>
  <si>
    <t>$145-$235</t>
  </si>
  <si>
    <t>Oct-16-Mar</t>
  </si>
  <si>
    <t>3087-3640</t>
  </si>
  <si>
    <t>$599,000-$995,000</t>
  </si>
  <si>
    <t>$194-$322</t>
  </si>
  <si>
    <t>April-15-Apr</t>
  </si>
  <si>
    <t>2129-3946</t>
  </si>
  <si>
    <t>$299,000-$769,000</t>
  </si>
  <si>
    <t>$140-$223</t>
  </si>
  <si>
    <t>Dec-16-Mar</t>
  </si>
  <si>
    <t>3407-4982</t>
  </si>
  <si>
    <t>$1,425,000-$1,799,000</t>
  </si>
  <si>
    <t>$353-$433</t>
  </si>
  <si>
    <t>Jan-15-Mar</t>
  </si>
  <si>
    <t>$275,000-$395,000</t>
  </si>
  <si>
    <t>$275,000-$400,000</t>
  </si>
  <si>
    <t>$125-$186</t>
  </si>
  <si>
    <t>Sep-15-Feb</t>
  </si>
  <si>
    <t>4223-4418</t>
  </si>
  <si>
    <t>$1,349,000-$1,489,000</t>
  </si>
  <si>
    <t>$289-$305</t>
  </si>
  <si>
    <t>$675,000-$1,249,000</t>
  </si>
  <si>
    <t>ForSale</t>
  </si>
  <si>
    <t>Jul-15-Mar</t>
  </si>
  <si>
    <t>1965-2716</t>
  </si>
  <si>
    <t>$275,000-$399,000</t>
  </si>
  <si>
    <t>$259,000-$357,000</t>
  </si>
  <si>
    <t>$115-$203</t>
  </si>
  <si>
    <t>Dec-16-Jan</t>
  </si>
  <si>
    <t>$975,000-$1,199,000</t>
  </si>
  <si>
    <t>$975,000-$1,100,000</t>
  </si>
  <si>
    <t>$278-$283</t>
  </si>
  <si>
    <t>Oct-15-Nov-16</t>
  </si>
  <si>
    <t>$889,000-$1,900,000</t>
  </si>
  <si>
    <t>$214-$366</t>
  </si>
  <si>
    <t>2300-3254</t>
  </si>
  <si>
    <t>$529,000-$849,900</t>
  </si>
  <si>
    <t>$525,000-$849,900</t>
  </si>
  <si>
    <t>$226-$261</t>
  </si>
  <si>
    <t>3-6/1</t>
  </si>
  <si>
    <t>$699,900-$1,949,000</t>
  </si>
  <si>
    <t>$271-$463</t>
  </si>
  <si>
    <t>2599-5008</t>
  </si>
  <si>
    <t>$1,275,000-$1289,000</t>
  </si>
  <si>
    <t xml:space="preserve">               as of April 4, 2017</t>
  </si>
  <si>
    <t>Dec-16-Feb</t>
  </si>
  <si>
    <t>6-9</t>
  </si>
  <si>
    <t>7/1-9/6</t>
  </si>
  <si>
    <t>4-9</t>
  </si>
  <si>
    <t>9,000-20,000</t>
  </si>
  <si>
    <t>$5,200,000-$29,950,000</t>
  </si>
  <si>
    <t>$578-$1500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</si>
</sst>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8" fontId="0" fillId="0" borderId="19" xfId="0" applyNumberFormat="1" applyBorder="1" applyAlignment="1" quotePrefix="1">
      <alignment horizontal="center"/>
    </xf>
    <xf numFmtId="16" fontId="0" fillId="0" borderId="15" xfId="0" applyNumberFormat="1" applyFont="1" applyBorder="1" applyAlignment="1" quotePrefix="1">
      <alignment horizontal="center"/>
    </xf>
    <xf numFmtId="8" fontId="0" fillId="0" borderId="26" xfId="0" applyNumberForma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>
      <alignment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2" xfId="0" applyFont="1" applyBorder="1" applyAlignment="1">
      <alignment/>
    </xf>
    <xf numFmtId="17" fontId="0" fillId="0" borderId="17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 quotePrefix="1">
      <alignment horizontal="center"/>
    </xf>
    <xf numFmtId="8" fontId="0" fillId="0" borderId="24" xfId="0" applyNumberFormat="1" applyFont="1" applyBorder="1" applyAlignment="1" quotePrefix="1">
      <alignment horizontal="center"/>
    </xf>
    <xf numFmtId="8" fontId="0" fillId="0" borderId="30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6" fontId="11" fillId="0" borderId="26" xfId="0" applyNumberFormat="1" applyFont="1" applyBorder="1" applyAlignment="1">
      <alignment horizontal="right"/>
    </xf>
    <xf numFmtId="8" fontId="11" fillId="0" borderId="26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16" fontId="11" fillId="0" borderId="26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 horizontal="right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26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 quotePrefix="1">
      <alignment horizontal="right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 horizontal="center"/>
    </xf>
    <xf numFmtId="16" fontId="11" fillId="0" borderId="14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/>
    </xf>
    <xf numFmtId="0" fontId="0" fillId="0" borderId="27" xfId="0" applyFont="1" applyBorder="1" applyAlignment="1" quotePrefix="1">
      <alignment horizontal="center"/>
    </xf>
    <xf numFmtId="6" fontId="0" fillId="0" borderId="31" xfId="0" applyNumberFormat="1" applyFont="1" applyBorder="1" applyAlignment="1" quotePrefix="1">
      <alignment horizontal="right"/>
    </xf>
    <xf numFmtId="8" fontId="11" fillId="0" borderId="16" xfId="0" applyNumberFormat="1" applyFont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16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0" fontId="0" fillId="0" borderId="33" xfId="0" applyFont="1" applyBorder="1" applyAlignment="1" quotePrefix="1">
      <alignment horizontal="center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3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3" fillId="0" borderId="26" xfId="0" applyNumberFormat="1" applyFont="1" applyBorder="1" applyAlignment="1" quotePrefix="1">
      <alignment horizontal="center"/>
    </xf>
    <xf numFmtId="16" fontId="13" fillId="0" borderId="26" xfId="0" applyNumberFormat="1" applyFont="1" applyBorder="1" applyAlignment="1" quotePrefix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8" fontId="13" fillId="0" borderId="19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8" fontId="11" fillId="0" borderId="13" xfId="0" applyNumberFormat="1" applyFont="1" applyBorder="1" applyAlignment="1" quotePrefix="1">
      <alignment horizontal="center"/>
    </xf>
    <xf numFmtId="6" fontId="0" fillId="0" borderId="17" xfId="0" applyNumberFormat="1" applyFont="1" applyBorder="1" applyAlignment="1" quotePrefix="1">
      <alignment horizontal="right"/>
    </xf>
    <xf numFmtId="6" fontId="11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6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 quotePrefix="1">
      <alignment horizontal="right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6" fontId="11" fillId="0" borderId="28" xfId="0" applyNumberFormat="1" applyFont="1" applyBorder="1" applyAlignment="1">
      <alignment/>
    </xf>
    <xf numFmtId="16" fontId="11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8" fontId="11" fillId="0" borderId="35" xfId="0" applyNumberFormat="1" applyFont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8" fontId="0" fillId="0" borderId="23" xfId="0" applyNumberFormat="1" applyFont="1" applyBorder="1" applyAlignment="1" quotePrefix="1">
      <alignment horizontal="center"/>
    </xf>
    <xf numFmtId="0" fontId="0" fillId="0" borderId="36" xfId="0" applyFont="1" applyFill="1" applyBorder="1" applyAlignment="1">
      <alignment horizontal="center"/>
    </xf>
    <xf numFmtId="6" fontId="0" fillId="0" borderId="25" xfId="0" applyNumberFormat="1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6" fontId="11" fillId="0" borderId="19" xfId="0" applyNumberFormat="1" applyFont="1" applyBorder="1" applyAlignment="1">
      <alignment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17" fontId="11" fillId="0" borderId="12" xfId="0" applyNumberFormat="1" applyFont="1" applyBorder="1" applyAlignment="1" quotePrefix="1">
      <alignment horizontal="center"/>
    </xf>
    <xf numFmtId="6" fontId="11" fillId="0" borderId="14" xfId="0" applyNumberFormat="1" applyFont="1" applyBorder="1" applyAlignment="1" quotePrefix="1">
      <alignment horizontal="right"/>
    </xf>
    <xf numFmtId="8" fontId="0" fillId="0" borderId="24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6" fontId="11" fillId="0" borderId="0" xfId="0" applyNumberFormat="1" applyFont="1" applyFill="1" applyBorder="1" applyAlignment="1" quotePrefix="1">
      <alignment horizontal="right"/>
    </xf>
    <xf numFmtId="0" fontId="0" fillId="0" borderId="27" xfId="0" applyFont="1" applyFill="1" applyBorder="1" applyAlignment="1" quotePrefix="1">
      <alignment horizontal="center"/>
    </xf>
    <xf numFmtId="16" fontId="12" fillId="0" borderId="26" xfId="0" applyNumberFormat="1" applyFont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6" fontId="11" fillId="0" borderId="30" xfId="0" applyNumberFormat="1" applyFont="1" applyFill="1" applyBorder="1" applyAlignment="1" quotePrefix="1">
      <alignment horizontal="center"/>
    </xf>
    <xf numFmtId="0" fontId="11" fillId="0" borderId="30" xfId="0" applyFont="1" applyFill="1" applyBorder="1" applyAlignment="1" quotePrefix="1">
      <alignment horizontal="center"/>
    </xf>
    <xf numFmtId="6" fontId="11" fillId="0" borderId="30" xfId="0" applyNumberFormat="1" applyFont="1" applyFill="1" applyBorder="1" applyAlignment="1" quotePrefix="1">
      <alignment horizontal="right"/>
    </xf>
    <xf numFmtId="6" fontId="11" fillId="0" borderId="3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16" fontId="12" fillId="0" borderId="30" xfId="0" applyNumberFormat="1" applyFont="1" applyBorder="1" applyAlignment="1" quotePrefix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31" xfId="0" applyNumberFormat="1" applyFont="1" applyBorder="1" applyAlignment="1" quotePrefix="1">
      <alignment horizontal="center"/>
    </xf>
    <xf numFmtId="6" fontId="13" fillId="0" borderId="2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16" fontId="12" fillId="0" borderId="19" xfId="0" applyNumberFormat="1" applyFont="1" applyBorder="1" applyAlignment="1" quotePrefix="1">
      <alignment horizontal="center"/>
    </xf>
    <xf numFmtId="6" fontId="0" fillId="0" borderId="25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16" fontId="11" fillId="0" borderId="14" xfId="0" applyNumberFormat="1" applyFont="1" applyFill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left"/>
    </xf>
    <xf numFmtId="6" fontId="11" fillId="0" borderId="15" xfId="0" applyNumberFormat="1" applyFont="1" applyFill="1" applyBorder="1" applyAlignment="1" quotePrefix="1">
      <alignment horizontal="right"/>
    </xf>
    <xf numFmtId="16" fontId="11" fillId="32" borderId="14" xfId="0" applyNumberFormat="1" applyFont="1" applyFill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>
      <alignment horizontal="center"/>
    </xf>
    <xf numFmtId="16" fontId="11" fillId="32" borderId="26" xfId="0" applyNumberFormat="1" applyFont="1" applyFill="1" applyBorder="1" applyAlignment="1">
      <alignment horizontal="center"/>
    </xf>
    <xf numFmtId="0" fontId="11" fillId="32" borderId="15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6" fontId="11" fillId="32" borderId="26" xfId="0" applyNumberFormat="1" applyFont="1" applyFill="1" applyBorder="1" applyAlignment="1" quotePrefix="1">
      <alignment horizontal="right"/>
    </xf>
    <xf numFmtId="8" fontId="11" fillId="32" borderId="16" xfId="0" applyNumberFormat="1" applyFont="1" applyFill="1" applyBorder="1" applyAlignment="1" quotePrefix="1">
      <alignment horizontal="center"/>
    </xf>
    <xf numFmtId="6" fontId="0" fillId="0" borderId="25" xfId="0" applyNumberFormat="1" applyFont="1" applyBorder="1" applyAlignment="1">
      <alignment/>
    </xf>
    <xf numFmtId="0" fontId="11" fillId="0" borderId="28" xfId="0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0" fontId="0" fillId="32" borderId="16" xfId="0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0" fontId="20" fillId="0" borderId="0" xfId="0" applyFont="1" applyBorder="1" applyAlignment="1" quotePrefix="1">
      <alignment horizontal="center"/>
    </xf>
    <xf numFmtId="6" fontId="20" fillId="0" borderId="0" xfId="0" applyNumberFormat="1" applyFont="1" applyBorder="1" applyAlignment="1" quotePrefix="1">
      <alignment horizontal="right"/>
    </xf>
    <xf numFmtId="16" fontId="20" fillId="0" borderId="0" xfId="0" applyNumberFormat="1" applyFont="1" applyBorder="1" applyAlignment="1" quotePrefix="1">
      <alignment horizontal="center"/>
    </xf>
    <xf numFmtId="6" fontId="11" fillId="32" borderId="26" xfId="0" applyNumberFormat="1" applyFont="1" applyFill="1" applyBorder="1" applyAlignment="1">
      <alignment horizontal="right"/>
    </xf>
    <xf numFmtId="6" fontId="0" fillId="0" borderId="23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16" fontId="20" fillId="0" borderId="19" xfId="0" applyNumberFormat="1" applyFont="1" applyBorder="1" applyAlignment="1" quotePrefix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6" fontId="20" fillId="0" borderId="19" xfId="0" applyNumberFormat="1" applyFont="1" applyBorder="1" applyAlignment="1" quotePrefix="1">
      <alignment horizontal="right"/>
    </xf>
    <xf numFmtId="6" fontId="20" fillId="0" borderId="19" xfId="0" applyNumberFormat="1" applyFont="1" applyFill="1" applyBorder="1" applyAlignment="1">
      <alignment horizontal="right"/>
    </xf>
    <xf numFmtId="8" fontId="20" fillId="0" borderId="13" xfId="0" applyNumberFormat="1" applyFont="1" applyFill="1" applyBorder="1" applyAlignment="1" quotePrefix="1">
      <alignment horizontal="center"/>
    </xf>
    <xf numFmtId="3" fontId="20" fillId="0" borderId="0" xfId="0" applyNumberFormat="1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17" fontId="11" fillId="0" borderId="14" xfId="0" applyNumberFormat="1" applyFont="1" applyFill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3" fontId="0" fillId="0" borderId="14" xfId="0" applyNumberFormat="1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right"/>
    </xf>
    <xf numFmtId="16" fontId="0" fillId="0" borderId="27" xfId="0" applyNumberFormat="1" applyFont="1" applyFill="1" applyBorder="1" applyAlignment="1" quotePrefix="1">
      <alignment horizontal="center"/>
    </xf>
    <xf numFmtId="8" fontId="0" fillId="0" borderId="33" xfId="0" applyNumberFormat="1" applyFont="1" applyFill="1" applyBorder="1" applyAlignment="1" quotePrefix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8" fontId="0" fillId="0" borderId="0" xfId="0" applyNumberFormat="1" applyFont="1" applyAlignment="1">
      <alignment/>
    </xf>
    <xf numFmtId="17" fontId="0" fillId="0" borderId="23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 quotePrefix="1">
      <alignment horizontal="center"/>
    </xf>
    <xf numFmtId="8" fontId="0" fillId="0" borderId="23" xfId="0" applyNumberFormat="1" applyFont="1" applyFill="1" applyBorder="1" applyAlignment="1" quotePrefix="1">
      <alignment horizontal="center"/>
    </xf>
    <xf numFmtId="6" fontId="11" fillId="32" borderId="16" xfId="0" applyNumberFormat="1" applyFont="1" applyFill="1" applyBorder="1" applyAlignment="1">
      <alignment horizontal="right"/>
    </xf>
    <xf numFmtId="6" fontId="11" fillId="32" borderId="15" xfId="0" applyNumberFormat="1" applyFont="1" applyFill="1" applyBorder="1" applyAlignment="1" quotePrefix="1">
      <alignment horizontal="right"/>
    </xf>
    <xf numFmtId="6" fontId="11" fillId="32" borderId="26" xfId="0" applyNumberFormat="1" applyFont="1" applyFill="1" applyBorder="1" applyAlignment="1">
      <alignment/>
    </xf>
    <xf numFmtId="17" fontId="11" fillId="0" borderId="26" xfId="0" applyNumberFormat="1" applyFont="1" applyBorder="1" applyAlignment="1" quotePrefix="1">
      <alignment horizontal="center"/>
    </xf>
    <xf numFmtId="6" fontId="0" fillId="0" borderId="36" xfId="0" applyNumberFormat="1" applyFont="1" applyBorder="1" applyAlignment="1" quotePrefix="1">
      <alignment horizontal="right"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16" fontId="11" fillId="0" borderId="39" xfId="0" applyNumberFormat="1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32" borderId="0" xfId="0" applyFont="1" applyFill="1" applyAlignment="1">
      <alignment/>
    </xf>
    <xf numFmtId="0" fontId="11" fillId="0" borderId="22" xfId="0" applyFont="1" applyBorder="1" applyAlignment="1">
      <alignment horizontal="center"/>
    </xf>
    <xf numFmtId="16" fontId="11" fillId="32" borderId="22" xfId="0" applyNumberFormat="1" applyFont="1" applyFill="1" applyBorder="1" applyAlignment="1" quotePrefix="1">
      <alignment horizontal="center"/>
    </xf>
    <xf numFmtId="16" fontId="11" fillId="32" borderId="23" xfId="0" applyNumberFormat="1" applyFont="1" applyFill="1" applyBorder="1" applyAlignment="1">
      <alignment horizontal="center"/>
    </xf>
    <xf numFmtId="0" fontId="11" fillId="32" borderId="17" xfId="0" applyFont="1" applyFill="1" applyBorder="1" applyAlignment="1" quotePrefix="1">
      <alignment horizontal="center"/>
    </xf>
    <xf numFmtId="0" fontId="11" fillId="32" borderId="23" xfId="0" applyFont="1" applyFill="1" applyBorder="1" applyAlignment="1" quotePrefix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23" xfId="0" applyFont="1" applyFill="1" applyBorder="1" applyAlignment="1">
      <alignment horizontal="center"/>
    </xf>
    <xf numFmtId="0" fontId="11" fillId="32" borderId="17" xfId="0" applyFont="1" applyFill="1" applyBorder="1" applyAlignment="1">
      <alignment/>
    </xf>
    <xf numFmtId="6" fontId="11" fillId="32" borderId="22" xfId="0" applyNumberFormat="1" applyFont="1" applyFill="1" applyBorder="1" applyAlignment="1" quotePrefix="1">
      <alignment horizontal="right"/>
    </xf>
    <xf numFmtId="6" fontId="11" fillId="32" borderId="23" xfId="0" applyNumberFormat="1" applyFont="1" applyFill="1" applyBorder="1" applyAlignment="1" quotePrefix="1">
      <alignment horizontal="right"/>
    </xf>
    <xf numFmtId="8" fontId="11" fillId="32" borderId="23" xfId="0" applyNumberFormat="1" applyFont="1" applyFill="1" applyBorder="1" applyAlignment="1" quotePrefix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0" fontId="0" fillId="0" borderId="36" xfId="0" applyFont="1" applyFill="1" applyBorder="1" applyAlignment="1" quotePrefix="1">
      <alignment horizontal="center"/>
    </xf>
    <xf numFmtId="8" fontId="0" fillId="0" borderId="40" xfId="0" applyNumberFormat="1" applyFont="1" applyBorder="1" applyAlignment="1">
      <alignment horizontal="center"/>
    </xf>
    <xf numFmtId="16" fontId="12" fillId="0" borderId="12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6" fontId="0" fillId="0" borderId="24" xfId="0" applyNumberFormat="1" applyFont="1" applyBorder="1" applyAlignment="1" quotePrefix="1">
      <alignment horizontal="right"/>
    </xf>
    <xf numFmtId="6" fontId="0" fillId="0" borderId="25" xfId="0" applyNumberFormat="1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16" fontId="0" fillId="0" borderId="38" xfId="0" applyNumberFormat="1" applyFont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6" fontId="0" fillId="32" borderId="15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0" fontId="11" fillId="0" borderId="16" xfId="0" applyFont="1" applyBorder="1" applyAlignment="1" quotePrefix="1">
      <alignment horizontal="center"/>
    </xf>
    <xf numFmtId="0" fontId="0" fillId="0" borderId="31" xfId="0" applyFont="1" applyBorder="1" applyAlignment="1">
      <alignment horizontal="center"/>
    </xf>
    <xf numFmtId="16" fontId="0" fillId="0" borderId="37" xfId="0" applyNumberFormat="1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>
      <alignment horizontal="center"/>
    </xf>
    <xf numFmtId="8" fontId="11" fillId="0" borderId="16" xfId="0" applyNumberFormat="1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8" fontId="11" fillId="0" borderId="12" xfId="0" applyNumberFormat="1" applyFont="1" applyBorder="1" applyAlignment="1" quotePrefix="1">
      <alignment horizontal="center"/>
    </xf>
    <xf numFmtId="8" fontId="11" fillId="0" borderId="16" xfId="0" applyNumberFormat="1" applyFont="1" applyBorder="1" applyAlignment="1">
      <alignment horizontal="center"/>
    </xf>
    <xf numFmtId="6" fontId="11" fillId="0" borderId="0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6" fontId="0" fillId="0" borderId="27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6" fontId="11" fillId="0" borderId="31" xfId="0" applyNumberFormat="1" applyFont="1" applyBorder="1" applyAlignment="1">
      <alignment/>
    </xf>
    <xf numFmtId="6" fontId="11" fillId="0" borderId="27" xfId="0" applyNumberFormat="1" applyFont="1" applyBorder="1" applyAlignment="1">
      <alignment/>
    </xf>
    <xf numFmtId="8" fontId="11" fillId="0" borderId="33" xfId="0" applyNumberFormat="1" applyFont="1" applyBorder="1" applyAlignment="1" quotePrefix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/>
    </xf>
    <xf numFmtId="0" fontId="11" fillId="0" borderId="19" xfId="0" applyFont="1" applyFill="1" applyBorder="1" applyAlignment="1" quotePrefix="1">
      <alignment horizontal="center"/>
    </xf>
    <xf numFmtId="6" fontId="11" fillId="0" borderId="19" xfId="0" applyNumberFormat="1" applyFont="1" applyFill="1" applyBorder="1" applyAlignment="1">
      <alignment horizontal="right"/>
    </xf>
    <xf numFmtId="8" fontId="11" fillId="0" borderId="19" xfId="0" applyNumberFormat="1" applyFont="1" applyFill="1" applyBorder="1" applyAlignment="1">
      <alignment horizontal="center"/>
    </xf>
    <xf numFmtId="0" fontId="20" fillId="32" borderId="15" xfId="0" applyFont="1" applyFill="1" applyBorder="1" applyAlignment="1" quotePrefix="1">
      <alignment horizontal="center"/>
    </xf>
    <xf numFmtId="0" fontId="20" fillId="32" borderId="15" xfId="0" applyFont="1" applyFill="1" applyBorder="1" applyAlignment="1">
      <alignment horizontal="center"/>
    </xf>
    <xf numFmtId="16" fontId="11" fillId="32" borderId="19" xfId="0" applyNumberFormat="1" applyFont="1" applyFill="1" applyBorder="1" applyAlignment="1" quotePrefix="1">
      <alignment horizontal="center"/>
    </xf>
    <xf numFmtId="0" fontId="20" fillId="32" borderId="25" xfId="0" applyFont="1" applyFill="1" applyBorder="1" applyAlignment="1">
      <alignment horizontal="center"/>
    </xf>
    <xf numFmtId="16" fontId="11" fillId="0" borderId="30" xfId="0" applyNumberFormat="1" applyFont="1" applyFill="1" applyBorder="1" applyAlignment="1">
      <alignment horizontal="center"/>
    </xf>
    <xf numFmtId="16" fontId="11" fillId="0" borderId="10" xfId="0" applyNumberFormat="1" applyFont="1" applyFill="1" applyBorder="1" applyAlignment="1" quotePrefix="1">
      <alignment horizontal="center"/>
    </xf>
    <xf numFmtId="0" fontId="11" fillId="0" borderId="11" xfId="0" applyFont="1" applyFill="1" applyBorder="1" applyAlignment="1" quotePrefix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6" fontId="11" fillId="0" borderId="11" xfId="0" applyNumberFormat="1" applyFont="1" applyFill="1" applyBorder="1" applyAlignment="1" quotePrefix="1">
      <alignment horizontal="right"/>
    </xf>
    <xf numFmtId="8" fontId="11" fillId="0" borderId="32" xfId="0" applyNumberFormat="1" applyFont="1" applyFill="1" applyBorder="1" applyAlignment="1">
      <alignment horizontal="center"/>
    </xf>
    <xf numFmtId="16" fontId="11" fillId="0" borderId="26" xfId="0" applyNumberFormat="1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 quotePrefix="1">
      <alignment horizontal="center"/>
    </xf>
    <xf numFmtId="0" fontId="20" fillId="0" borderId="19" xfId="0" applyFont="1" applyBorder="1" applyAlignment="1">
      <alignment horizontal="center"/>
    </xf>
    <xf numFmtId="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 quotePrefix="1">
      <alignment horizontal="center"/>
    </xf>
    <xf numFmtId="6" fontId="20" fillId="0" borderId="0" xfId="0" applyNumberFormat="1" applyFont="1" applyBorder="1" applyAlignment="1" quotePrefix="1">
      <alignment horizontal="right"/>
    </xf>
    <xf numFmtId="0" fontId="20" fillId="0" borderId="15" xfId="0" applyFont="1" applyBorder="1" applyAlignment="1" quotePrefix="1">
      <alignment horizontal="center"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 quotePrefix="1">
      <alignment horizontal="center"/>
    </xf>
    <xf numFmtId="0" fontId="20" fillId="0" borderId="26" xfId="0" applyFont="1" applyBorder="1" applyAlignment="1">
      <alignment horizontal="center"/>
    </xf>
    <xf numFmtId="6" fontId="20" fillId="0" borderId="15" xfId="0" applyNumberFormat="1" applyFont="1" applyBorder="1" applyAlignment="1" quotePrefix="1">
      <alignment horizontal="right"/>
    </xf>
    <xf numFmtId="6" fontId="20" fillId="0" borderId="26" xfId="0" applyNumberFormat="1" applyFont="1" applyBorder="1" applyAlignment="1" quotePrefix="1">
      <alignment horizontal="right"/>
    </xf>
    <xf numFmtId="6" fontId="20" fillId="0" borderId="15" xfId="0" applyNumberFormat="1" applyFont="1" applyBorder="1" applyAlignment="1">
      <alignment horizontal="right"/>
    </xf>
    <xf numFmtId="8" fontId="20" fillId="0" borderId="26" xfId="0" applyNumberFormat="1" applyFont="1" applyBorder="1" applyAlignment="1" quotePrefix="1">
      <alignment horizontal="center"/>
    </xf>
    <xf numFmtId="8" fontId="20" fillId="0" borderId="19" xfId="0" applyNumberFormat="1" applyFont="1" applyBorder="1" applyAlignment="1" quotePrefix="1">
      <alignment horizontal="center"/>
    </xf>
    <xf numFmtId="0" fontId="2" fillId="0" borderId="38" xfId="0" applyFont="1" applyBorder="1" applyAlignment="1" quotePrefix="1">
      <alignment horizontal="center"/>
    </xf>
    <xf numFmtId="0" fontId="12" fillId="0" borderId="37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20" fillId="32" borderId="28" xfId="0" applyFont="1" applyFill="1" applyBorder="1" applyAlignment="1">
      <alignment horizontal="center"/>
    </xf>
    <xf numFmtId="6" fontId="20" fillId="32" borderId="28" xfId="0" applyNumberFormat="1" applyFont="1" applyFill="1" applyBorder="1" applyAlignment="1">
      <alignment horizontal="right"/>
    </xf>
    <xf numFmtId="0" fontId="12" fillId="0" borderId="0" xfId="0" applyFont="1" applyBorder="1" applyAlignment="1" quotePrefix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8" fontId="0" fillId="0" borderId="27" xfId="0" applyNumberFormat="1" applyFont="1" applyFill="1" applyBorder="1" applyAlignment="1" quotePrefix="1">
      <alignment horizontal="center"/>
    </xf>
    <xf numFmtId="0" fontId="0" fillId="0" borderId="22" xfId="0" applyFont="1" applyBorder="1" applyAlignment="1">
      <alignment horizontal="left"/>
    </xf>
    <xf numFmtId="0" fontId="2" fillId="32" borderId="23" xfId="0" applyFont="1" applyFill="1" applyBorder="1" applyAlignment="1">
      <alignment horizontal="center"/>
    </xf>
    <xf numFmtId="0" fontId="20" fillId="32" borderId="23" xfId="0" applyFont="1" applyFill="1" applyBorder="1" applyAlignment="1">
      <alignment horizontal="center"/>
    </xf>
    <xf numFmtId="0" fontId="20" fillId="32" borderId="17" xfId="0" applyFont="1" applyFill="1" applyBorder="1" applyAlignment="1">
      <alignment horizontal="center"/>
    </xf>
    <xf numFmtId="6" fontId="20" fillId="32" borderId="23" xfId="0" applyNumberFormat="1" applyFont="1" applyFill="1" applyBorder="1" applyAlignment="1">
      <alignment horizontal="right"/>
    </xf>
    <xf numFmtId="8" fontId="11" fillId="0" borderId="26" xfId="0" applyNumberFormat="1" applyFont="1" applyBorder="1" applyAlignment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6" fontId="11" fillId="0" borderId="36" xfId="0" applyNumberFormat="1" applyFont="1" applyBorder="1" applyAlignment="1">
      <alignment horizontal="right"/>
    </xf>
    <xf numFmtId="6" fontId="11" fillId="0" borderId="25" xfId="0" applyNumberFormat="1" applyFont="1" applyBorder="1" applyAlignment="1">
      <alignment horizontal="right"/>
    </xf>
    <xf numFmtId="6" fontId="11" fillId="0" borderId="36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11" fillId="0" borderId="38" xfId="0" applyFont="1" applyBorder="1" applyAlignment="1" quotePrefix="1">
      <alignment horizontal="center"/>
    </xf>
    <xf numFmtId="16" fontId="11" fillId="0" borderId="38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8" fontId="11" fillId="0" borderId="40" xfId="0" applyNumberFormat="1" applyFont="1" applyBorder="1" applyAlignment="1">
      <alignment horizontal="center"/>
    </xf>
    <xf numFmtId="6" fontId="11" fillId="0" borderId="25" xfId="0" applyNumberFormat="1" applyFont="1" applyBorder="1" applyAlignment="1">
      <alignment/>
    </xf>
    <xf numFmtId="8" fontId="11" fillId="0" borderId="40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 horizontal="center"/>
    </xf>
    <xf numFmtId="6" fontId="0" fillId="0" borderId="21" xfId="0" applyNumberFormat="1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16" fontId="0" fillId="0" borderId="38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 quotePrefix="1">
      <alignment/>
    </xf>
    <xf numFmtId="8" fontId="0" fillId="0" borderId="40" xfId="0" applyNumberFormat="1" applyFont="1" applyBorder="1" applyAlignment="1" quotePrefix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24" xfId="0" applyFont="1" applyFill="1" applyBorder="1" applyAlignment="1" quotePrefix="1">
      <alignment horizontal="center"/>
    </xf>
    <xf numFmtId="16" fontId="11" fillId="32" borderId="36" xfId="0" applyNumberFormat="1" applyFont="1" applyFill="1" applyBorder="1" applyAlignment="1" quotePrefix="1">
      <alignment horizontal="center"/>
    </xf>
    <xf numFmtId="16" fontId="0" fillId="0" borderId="12" xfId="0" applyNumberFormat="1" applyFont="1" applyBorder="1" applyAlignment="1" quotePrefix="1">
      <alignment horizontal="center"/>
    </xf>
    <xf numFmtId="8" fontId="0" fillId="0" borderId="21" xfId="0" applyNumberFormat="1" applyFont="1" applyBorder="1" applyAlignment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0" fontId="11" fillId="0" borderId="13" xfId="0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17" fontId="0" fillId="0" borderId="31" xfId="0" applyNumberFormat="1" applyFont="1" applyBorder="1" applyAlignment="1" quotePrefix="1">
      <alignment horizontal="center"/>
    </xf>
    <xf numFmtId="0" fontId="0" fillId="0" borderId="31" xfId="0" applyFont="1" applyBorder="1" applyAlignment="1" quotePrefix="1">
      <alignment/>
    </xf>
    <xf numFmtId="8" fontId="0" fillId="0" borderId="33" xfId="0" applyNumberFormat="1" applyFont="1" applyBorder="1" applyAlignment="1" quotePrefix="1">
      <alignment horizontal="center"/>
    </xf>
    <xf numFmtId="16" fontId="0" fillId="32" borderId="15" xfId="0" applyNumberFormat="1" applyFont="1" applyFill="1" applyBorder="1" applyAlignment="1" quotePrefix="1">
      <alignment horizontal="center"/>
    </xf>
    <xf numFmtId="0" fontId="20" fillId="0" borderId="23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0" xfId="0" applyFont="1" applyAlignment="1">
      <alignment/>
    </xf>
    <xf numFmtId="0" fontId="20" fillId="0" borderId="27" xfId="0" applyFont="1" applyBorder="1" applyAlignment="1">
      <alignment horizontal="center"/>
    </xf>
    <xf numFmtId="0" fontId="20" fillId="0" borderId="31" xfId="0" applyFont="1" applyBorder="1" applyAlignment="1">
      <alignment/>
    </xf>
    <xf numFmtId="6" fontId="20" fillId="0" borderId="27" xfId="0" applyNumberFormat="1" applyFont="1" applyBorder="1" applyAlignment="1">
      <alignment horizontal="right"/>
    </xf>
    <xf numFmtId="0" fontId="20" fillId="0" borderId="31" xfId="0" applyFont="1" applyBorder="1" applyAlignment="1" quotePrefix="1">
      <alignment horizontal="center"/>
    </xf>
    <xf numFmtId="16" fontId="2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1" fillId="0" borderId="29" xfId="0" applyFont="1" applyFill="1" applyBorder="1" applyAlignment="1" quotePrefix="1">
      <alignment horizontal="center"/>
    </xf>
    <xf numFmtId="6" fontId="11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0" fillId="32" borderId="28" xfId="0" applyFont="1" applyFill="1" applyBorder="1" applyAlignment="1" quotePrefix="1">
      <alignment horizontal="center"/>
    </xf>
    <xf numFmtId="0" fontId="11" fillId="0" borderId="39" xfId="0" applyFont="1" applyBorder="1" applyAlignment="1">
      <alignment horizontal="center"/>
    </xf>
    <xf numFmtId="0" fontId="11" fillId="0" borderId="28" xfId="0" applyFont="1" applyBorder="1" applyAlignment="1">
      <alignment/>
    </xf>
    <xf numFmtId="16" fontId="11" fillId="0" borderId="25" xfId="0" applyNumberFormat="1" applyFont="1" applyBorder="1" applyAlignment="1" quotePrefix="1">
      <alignment horizontal="center"/>
    </xf>
    <xf numFmtId="0" fontId="11" fillId="0" borderId="36" xfId="0" applyFont="1" applyBorder="1" applyAlignment="1" quotePrefix="1">
      <alignment horizontal="center"/>
    </xf>
    <xf numFmtId="0" fontId="11" fillId="0" borderId="25" xfId="0" applyFont="1" applyBorder="1" applyAlignment="1">
      <alignment/>
    </xf>
    <xf numFmtId="0" fontId="2" fillId="0" borderId="26" xfId="0" applyFont="1" applyBorder="1" applyAlignment="1" quotePrefix="1">
      <alignment horizontal="center"/>
    </xf>
    <xf numFmtId="6" fontId="0" fillId="0" borderId="37" xfId="0" applyNumberFormat="1" applyFont="1" applyFill="1" applyBorder="1" applyAlignment="1" quotePrefix="1">
      <alignment horizontal="right"/>
    </xf>
    <xf numFmtId="6" fontId="0" fillId="0" borderId="19" xfId="0" applyNumberFormat="1" applyFont="1" applyFill="1" applyBorder="1" applyAlignment="1" quotePrefix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16" fontId="55" fillId="33" borderId="26" xfId="0" applyNumberFormat="1" applyFont="1" applyFill="1" applyBorder="1" applyAlignment="1" quotePrefix="1">
      <alignment horizontal="center"/>
    </xf>
    <xf numFmtId="16" fontId="55" fillId="33" borderId="15" xfId="0" applyNumberFormat="1" applyFont="1" applyFill="1" applyBorder="1" applyAlignment="1">
      <alignment horizontal="center"/>
    </xf>
    <xf numFmtId="0" fontId="55" fillId="33" borderId="26" xfId="0" applyFont="1" applyFill="1" applyBorder="1" applyAlignment="1" quotePrefix="1">
      <alignment horizontal="center"/>
    </xf>
    <xf numFmtId="6" fontId="55" fillId="33" borderId="26" xfId="0" applyNumberFormat="1" applyFont="1" applyFill="1" applyBorder="1" applyAlignment="1" quotePrefix="1">
      <alignment horizontal="right"/>
    </xf>
    <xf numFmtId="6" fontId="55" fillId="33" borderId="15" xfId="0" applyNumberFormat="1" applyFont="1" applyFill="1" applyBorder="1" applyAlignment="1">
      <alignment horizontal="right"/>
    </xf>
    <xf numFmtId="6" fontId="11" fillId="32" borderId="23" xfId="0" applyNumberFormat="1" applyFont="1" applyFill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6" fontId="0" fillId="0" borderId="37" xfId="0" applyNumberFormat="1" applyFont="1" applyBorder="1" applyAlignment="1" quotePrefix="1">
      <alignment horizontal="right"/>
    </xf>
    <xf numFmtId="16" fontId="12" fillId="0" borderId="37" xfId="0" applyNumberFormat="1" applyFont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6" fontId="20" fillId="0" borderId="27" xfId="0" applyNumberFormat="1" applyFont="1" applyBorder="1" applyAlignment="1" quotePrefix="1">
      <alignment horizontal="right"/>
    </xf>
    <xf numFmtId="8" fontId="20" fillId="0" borderId="33" xfId="0" applyNumberFormat="1" applyFont="1" applyBorder="1" applyAlignment="1" quotePrefix="1">
      <alignment horizontal="center"/>
    </xf>
    <xf numFmtId="0" fontId="20" fillId="0" borderId="31" xfId="0" applyFont="1" applyBorder="1" applyAlignment="1" quotePrefix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center"/>
    </xf>
    <xf numFmtId="6" fontId="11" fillId="0" borderId="28" xfId="0" applyNumberFormat="1" applyFont="1" applyFill="1" applyBorder="1" applyAlignment="1">
      <alignment horizontal="right"/>
    </xf>
    <xf numFmtId="0" fontId="0" fillId="0" borderId="22" xfId="0" applyFont="1" applyFill="1" applyBorder="1" applyAlignment="1" quotePrefix="1">
      <alignment horizontal="center"/>
    </xf>
    <xf numFmtId="6" fontId="0" fillId="0" borderId="24" xfId="0" applyNumberFormat="1" applyFont="1" applyFill="1" applyBorder="1" applyAlignment="1" quotePrefix="1">
      <alignment horizontal="right"/>
    </xf>
    <xf numFmtId="16" fontId="55" fillId="0" borderId="3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31" xfId="0" applyFont="1" applyBorder="1" applyAlignment="1">
      <alignment/>
    </xf>
    <xf numFmtId="6" fontId="55" fillId="0" borderId="27" xfId="0" applyNumberFormat="1" applyFont="1" applyBorder="1" applyAlignment="1">
      <alignment/>
    </xf>
    <xf numFmtId="8" fontId="55" fillId="0" borderId="33" xfId="0" applyNumberFormat="1" applyFont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 horizontal="right"/>
    </xf>
    <xf numFmtId="17" fontId="11" fillId="0" borderId="27" xfId="0" applyNumberFormat="1" applyFont="1" applyBorder="1" applyAlignment="1" quotePrefix="1">
      <alignment horizontal="center"/>
    </xf>
    <xf numFmtId="0" fontId="11" fillId="0" borderId="33" xfId="0" applyFont="1" applyBorder="1" applyAlignment="1">
      <alignment horizontal="center"/>
    </xf>
    <xf numFmtId="0" fontId="55" fillId="0" borderId="22" xfId="0" applyFont="1" applyBorder="1" applyAlignment="1">
      <alignment/>
    </xf>
    <xf numFmtId="0" fontId="56" fillId="0" borderId="17" xfId="0" applyFont="1" applyBorder="1" applyAlignment="1" quotePrefix="1">
      <alignment horizontal="center"/>
    </xf>
    <xf numFmtId="0" fontId="55" fillId="0" borderId="23" xfId="0" applyFont="1" applyBorder="1" applyAlignment="1">
      <alignment horizontal="center"/>
    </xf>
    <xf numFmtId="16" fontId="55" fillId="0" borderId="2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/>
    </xf>
    <xf numFmtId="6" fontId="55" fillId="0" borderId="31" xfId="0" applyNumberFormat="1" applyFont="1" applyBorder="1" applyAlignment="1" quotePrefix="1">
      <alignment horizontal="right"/>
    </xf>
    <xf numFmtId="8" fontId="55" fillId="0" borderId="27" xfId="0" applyNumberFormat="1" applyFont="1" applyBorder="1" applyAlignment="1" quotePrefix="1">
      <alignment horizontal="center"/>
    </xf>
    <xf numFmtId="16" fontId="11" fillId="0" borderId="28" xfId="0" applyNumberFormat="1" applyFont="1" applyFill="1" applyBorder="1" applyAlignment="1" quotePrefix="1">
      <alignment horizontal="center"/>
    </xf>
    <xf numFmtId="16" fontId="20" fillId="32" borderId="17" xfId="0" applyNumberFormat="1" applyFont="1" applyFill="1" applyBorder="1" applyAlignment="1" quotePrefix="1">
      <alignment horizontal="center"/>
    </xf>
    <xf numFmtId="0" fontId="20" fillId="32" borderId="17" xfId="0" applyFont="1" applyFill="1" applyBorder="1" applyAlignment="1">
      <alignment horizontal="center"/>
    </xf>
    <xf numFmtId="0" fontId="20" fillId="32" borderId="17" xfId="0" applyFont="1" applyFill="1" applyBorder="1" applyAlignment="1" quotePrefix="1">
      <alignment horizontal="center"/>
    </xf>
    <xf numFmtId="6" fontId="20" fillId="32" borderId="23" xfId="0" applyNumberFormat="1" applyFont="1" applyFill="1" applyBorder="1" applyAlignment="1" quotePrefix="1">
      <alignment horizontal="right"/>
    </xf>
    <xf numFmtId="8" fontId="20" fillId="32" borderId="24" xfId="0" applyNumberFormat="1" applyFont="1" applyFill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6" fontId="11" fillId="0" borderId="39" xfId="0" applyNumberFormat="1" applyFont="1" applyBorder="1" applyAlignment="1">
      <alignment/>
    </xf>
    <xf numFmtId="0" fontId="11" fillId="0" borderId="17" xfId="0" applyFont="1" applyFill="1" applyBorder="1" applyAlignment="1" quotePrefix="1">
      <alignment horizontal="center"/>
    </xf>
    <xf numFmtId="6" fontId="11" fillId="0" borderId="17" xfId="0" applyNumberFormat="1" applyFont="1" applyBorder="1" applyAlignment="1">
      <alignment/>
    </xf>
    <xf numFmtId="16" fontId="20" fillId="32" borderId="15" xfId="0" applyNumberFormat="1" applyFont="1" applyFill="1" applyBorder="1" applyAlignment="1" quotePrefix="1">
      <alignment horizontal="center"/>
    </xf>
    <xf numFmtId="0" fontId="2" fillId="32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6" fontId="11" fillId="0" borderId="26" xfId="0" applyNumberFormat="1" applyFont="1" applyBorder="1" applyAlignment="1" quotePrefix="1">
      <alignment/>
    </xf>
    <xf numFmtId="17" fontId="11" fillId="0" borderId="19" xfId="0" applyNumberFormat="1" applyFont="1" applyBorder="1" applyAlignment="1" quotePrefix="1">
      <alignment horizontal="center"/>
    </xf>
    <xf numFmtId="0" fontId="55" fillId="33" borderId="12" xfId="0" applyFont="1" applyFill="1" applyBorder="1" applyAlignment="1">
      <alignment/>
    </xf>
    <xf numFmtId="16" fontId="55" fillId="33" borderId="15" xfId="0" applyNumberFormat="1" applyFont="1" applyFill="1" applyBorder="1" applyAlignment="1" quotePrefix="1">
      <alignment horizontal="center"/>
    </xf>
    <xf numFmtId="0" fontId="55" fillId="33" borderId="26" xfId="0" applyFont="1" applyFill="1" applyBorder="1" applyAlignment="1" quotePrefix="1">
      <alignment horizontal="left"/>
    </xf>
    <xf numFmtId="8" fontId="55" fillId="33" borderId="26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5" fillId="33" borderId="14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/>
    </xf>
    <xf numFmtId="6" fontId="0" fillId="0" borderId="23" xfId="0" applyNumberFormat="1" applyBorder="1" applyAlignment="1">
      <alignment horizontal="right"/>
    </xf>
    <xf numFmtId="0" fontId="56" fillId="33" borderId="12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36" xfId="0" applyFont="1" applyFill="1" applyBorder="1" applyAlignment="1">
      <alignment horizontal="center"/>
    </xf>
    <xf numFmtId="16" fontId="55" fillId="33" borderId="25" xfId="0" applyNumberFormat="1" applyFont="1" applyFill="1" applyBorder="1" applyAlignment="1" quotePrefix="1">
      <alignment horizontal="center"/>
    </xf>
    <xf numFmtId="16" fontId="55" fillId="33" borderId="36" xfId="0" applyNumberFormat="1" applyFont="1" applyFill="1" applyBorder="1" applyAlignment="1" quotePrefix="1">
      <alignment horizontal="center"/>
    </xf>
    <xf numFmtId="0" fontId="55" fillId="33" borderId="25" xfId="0" applyFont="1" applyFill="1" applyBorder="1" applyAlignment="1" quotePrefix="1">
      <alignment horizontal="center"/>
    </xf>
    <xf numFmtId="0" fontId="55" fillId="33" borderId="36" xfId="0" applyFont="1" applyFill="1" applyBorder="1" applyAlignment="1" quotePrefix="1">
      <alignment horizontal="center"/>
    </xf>
    <xf numFmtId="0" fontId="55" fillId="33" borderId="25" xfId="0" applyFont="1" applyFill="1" applyBorder="1" applyAlignment="1">
      <alignment/>
    </xf>
    <xf numFmtId="6" fontId="55" fillId="33" borderId="36" xfId="0" applyNumberFormat="1" applyFont="1" applyFill="1" applyBorder="1" applyAlignment="1" quotePrefix="1">
      <alignment horizontal="right"/>
    </xf>
    <xf numFmtId="6" fontId="55" fillId="33" borderId="25" xfId="0" applyNumberFormat="1" applyFont="1" applyFill="1" applyBorder="1" applyAlignment="1" quotePrefix="1">
      <alignment horizontal="right"/>
    </xf>
    <xf numFmtId="6" fontId="55" fillId="33" borderId="36" xfId="0" applyNumberFormat="1" applyFont="1" applyFill="1" applyBorder="1" applyAlignment="1">
      <alignment horizontal="right"/>
    </xf>
    <xf numFmtId="8" fontId="55" fillId="33" borderId="25" xfId="0" applyNumberFormat="1" applyFont="1" applyFill="1" applyBorder="1" applyAlignment="1" quotePrefix="1">
      <alignment horizontal="center"/>
    </xf>
    <xf numFmtId="0" fontId="55" fillId="0" borderId="38" xfId="0" applyFont="1" applyBorder="1" applyAlignment="1">
      <alignment horizontal="center"/>
    </xf>
    <xf numFmtId="16" fontId="55" fillId="32" borderId="38" xfId="0" applyNumberFormat="1" applyFont="1" applyFill="1" applyBorder="1" applyAlignment="1" quotePrefix="1">
      <alignment horizontal="center"/>
    </xf>
    <xf numFmtId="16" fontId="55" fillId="32" borderId="25" xfId="0" applyNumberFormat="1" applyFont="1" applyFill="1" applyBorder="1" applyAlignment="1">
      <alignment horizontal="center"/>
    </xf>
    <xf numFmtId="0" fontId="56" fillId="32" borderId="36" xfId="0" applyFont="1" applyFill="1" applyBorder="1" applyAlignment="1" quotePrefix="1">
      <alignment horizontal="center"/>
    </xf>
    <xf numFmtId="0" fontId="55" fillId="32" borderId="25" xfId="0" applyFont="1" applyFill="1" applyBorder="1" applyAlignment="1" quotePrefix="1">
      <alignment horizontal="center"/>
    </xf>
    <xf numFmtId="0" fontId="55" fillId="32" borderId="36" xfId="0" applyFont="1" applyFill="1" applyBorder="1" applyAlignment="1">
      <alignment horizontal="center"/>
    </xf>
    <xf numFmtId="0" fontId="55" fillId="32" borderId="25" xfId="0" applyFont="1" applyFill="1" applyBorder="1" applyAlignment="1">
      <alignment horizontal="center"/>
    </xf>
    <xf numFmtId="0" fontId="55" fillId="32" borderId="36" xfId="0" applyFont="1" applyFill="1" applyBorder="1" applyAlignment="1">
      <alignment/>
    </xf>
    <xf numFmtId="0" fontId="55" fillId="32" borderId="36" xfId="0" applyFont="1" applyFill="1" applyBorder="1" applyAlignment="1" quotePrefix="1">
      <alignment horizontal="center"/>
    </xf>
    <xf numFmtId="6" fontId="55" fillId="32" borderId="25" xfId="0" applyNumberFormat="1" applyFont="1" applyFill="1" applyBorder="1" applyAlignment="1" quotePrefix="1">
      <alignment horizontal="right"/>
    </xf>
    <xf numFmtId="6" fontId="55" fillId="32" borderId="36" xfId="0" applyNumberFormat="1" applyFont="1" applyFill="1" applyBorder="1" applyAlignment="1" quotePrefix="1">
      <alignment horizontal="right"/>
    </xf>
    <xf numFmtId="6" fontId="55" fillId="32" borderId="25" xfId="0" applyNumberFormat="1" applyFont="1" applyFill="1" applyBorder="1" applyAlignment="1">
      <alignment horizontal="right"/>
    </xf>
    <xf numFmtId="8" fontId="55" fillId="32" borderId="40" xfId="0" applyNumberFormat="1" applyFont="1" applyFill="1" applyBorder="1" applyAlignment="1" quotePrefix="1">
      <alignment horizontal="center"/>
    </xf>
    <xf numFmtId="0" fontId="11" fillId="0" borderId="14" xfId="0" applyFont="1" applyBorder="1" applyAlignment="1" quotePrefix="1">
      <alignment horizontal="center"/>
    </xf>
    <xf numFmtId="16" fontId="11" fillId="0" borderId="14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6" fontId="12" fillId="0" borderId="38" xfId="0" applyNumberFormat="1" applyFont="1" applyBorder="1" applyAlignment="1" quotePrefix="1">
      <alignment horizontal="center"/>
    </xf>
    <xf numFmtId="16" fontId="2" fillId="0" borderId="25" xfId="0" applyNumberFormat="1" applyFont="1" applyBorder="1" applyAlignment="1" quotePrefix="1">
      <alignment horizontal="center"/>
    </xf>
    <xf numFmtId="17" fontId="0" fillId="0" borderId="15" xfId="0" applyNumberFormat="1" applyFont="1" applyFill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16" fontId="55" fillId="0" borderId="21" xfId="0" applyNumberFormat="1" applyFont="1" applyBorder="1" applyAlignment="1" quotePrefix="1">
      <alignment horizontal="center"/>
    </xf>
    <xf numFmtId="0" fontId="55" fillId="0" borderId="0" xfId="0" applyFont="1" applyBorder="1" applyAlignment="1" quotePrefix="1">
      <alignment horizontal="center"/>
    </xf>
    <xf numFmtId="0" fontId="55" fillId="0" borderId="21" xfId="0" applyFont="1" applyBorder="1" applyAlignment="1">
      <alignment/>
    </xf>
    <xf numFmtId="6" fontId="55" fillId="0" borderId="0" xfId="0" applyNumberFormat="1" applyFont="1" applyBorder="1" applyAlignment="1">
      <alignment horizontal="right"/>
    </xf>
    <xf numFmtId="6" fontId="55" fillId="0" borderId="21" xfId="0" applyNumberFormat="1" applyFont="1" applyBorder="1" applyAlignment="1">
      <alignment/>
    </xf>
    <xf numFmtId="6" fontId="55" fillId="0" borderId="0" xfId="0" applyNumberFormat="1" applyFont="1" applyBorder="1" applyAlignment="1">
      <alignment/>
    </xf>
    <xf numFmtId="8" fontId="55" fillId="0" borderId="21" xfId="0" applyNumberFormat="1" applyFont="1" applyBorder="1" applyAlignment="1" quotePrefix="1">
      <alignment horizontal="center"/>
    </xf>
    <xf numFmtId="0" fontId="55" fillId="0" borderId="19" xfId="0" applyFont="1" applyBorder="1" applyAlignment="1">
      <alignment horizontal="center"/>
    </xf>
    <xf numFmtId="16" fontId="55" fillId="0" borderId="19" xfId="0" applyNumberFormat="1" applyFont="1" applyBorder="1" applyAlignment="1" quotePrefix="1">
      <alignment horizontal="center"/>
    </xf>
    <xf numFmtId="0" fontId="55" fillId="0" borderId="19" xfId="0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6" fontId="55" fillId="0" borderId="19" xfId="0" applyNumberFormat="1" applyFont="1" applyBorder="1" applyAlignment="1">
      <alignment horizontal="right"/>
    </xf>
    <xf numFmtId="6" fontId="55" fillId="0" borderId="19" xfId="0" applyNumberFormat="1" applyFont="1" applyBorder="1" applyAlignment="1">
      <alignment/>
    </xf>
    <xf numFmtId="8" fontId="55" fillId="0" borderId="19" xfId="0" applyNumberFormat="1" applyFont="1" applyBorder="1" applyAlignment="1" quotePrefix="1">
      <alignment horizontal="center"/>
    </xf>
    <xf numFmtId="6" fontId="0" fillId="0" borderId="15" xfId="0" applyNumberFormat="1" applyFont="1" applyFill="1" applyBorder="1" applyAlignment="1">
      <alignment/>
    </xf>
    <xf numFmtId="8" fontId="0" fillId="0" borderId="26" xfId="0" applyNumberFormat="1" applyFont="1" applyFill="1" applyBorder="1" applyAlignment="1" quotePrefix="1">
      <alignment horizontal="center"/>
    </xf>
    <xf numFmtId="17" fontId="11" fillId="0" borderId="36" xfId="0" applyNumberFormat="1" applyFont="1" applyBorder="1" applyAlignment="1" quotePrefix="1">
      <alignment horizontal="center"/>
    </xf>
    <xf numFmtId="6" fontId="20" fillId="0" borderId="19" xfId="0" applyNumberFormat="1" applyFont="1" applyBorder="1" applyAlignment="1" quotePrefix="1">
      <alignment horizontal="right"/>
    </xf>
    <xf numFmtId="0" fontId="0" fillId="0" borderId="38" xfId="0" applyFont="1" applyBorder="1" applyAlignment="1">
      <alignment horizontal="center"/>
    </xf>
    <xf numFmtId="16" fontId="0" fillId="0" borderId="36" xfId="0" applyNumberFormat="1" applyFont="1" applyBorder="1" applyAlignment="1" quotePrefix="1">
      <alignment horizontal="center"/>
    </xf>
    <xf numFmtId="0" fontId="0" fillId="0" borderId="36" xfId="0" applyFont="1" applyBorder="1" applyAlignment="1">
      <alignment horizontal="left"/>
    </xf>
    <xf numFmtId="16" fontId="11" fillId="0" borderId="21" xfId="0" applyNumberFormat="1" applyFont="1" applyFill="1" applyBorder="1" applyAlignment="1" quotePrefix="1">
      <alignment horizontal="center"/>
    </xf>
    <xf numFmtId="8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8" fontId="0" fillId="0" borderId="16" xfId="0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left"/>
    </xf>
    <xf numFmtId="8" fontId="55" fillId="0" borderId="13" xfId="0" applyNumberFormat="1" applyFont="1" applyBorder="1" applyAlignment="1" quotePrefix="1">
      <alignment horizontal="center"/>
    </xf>
    <xf numFmtId="16" fontId="55" fillId="0" borderId="12" xfId="0" applyNumberFormat="1" applyFont="1" applyBorder="1" applyAlignment="1" quotePrefix="1">
      <alignment horizontal="center"/>
    </xf>
    <xf numFmtId="0" fontId="55" fillId="0" borderId="21" xfId="0" applyFont="1" applyBorder="1" applyAlignment="1" quotePrefix="1">
      <alignment horizontal="center"/>
    </xf>
    <xf numFmtId="6" fontId="55" fillId="0" borderId="21" xfId="0" applyNumberFormat="1" applyFont="1" applyBorder="1" applyAlignment="1">
      <alignment horizontal="right"/>
    </xf>
    <xf numFmtId="0" fontId="55" fillId="0" borderId="2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6" xfId="0" applyFont="1" applyBorder="1" applyAlignment="1" quotePrefix="1">
      <alignment horizontal="center"/>
    </xf>
    <xf numFmtId="0" fontId="55" fillId="0" borderId="15" xfId="0" applyFont="1" applyBorder="1" applyAlignment="1">
      <alignment/>
    </xf>
    <xf numFmtId="6" fontId="55" fillId="0" borderId="26" xfId="0" applyNumberFormat="1" applyFont="1" applyBorder="1" applyAlignment="1">
      <alignment horizontal="right"/>
    </xf>
    <xf numFmtId="6" fontId="55" fillId="0" borderId="15" xfId="0" applyNumberFormat="1" applyFont="1" applyBorder="1" applyAlignment="1">
      <alignment/>
    </xf>
    <xf numFmtId="6" fontId="55" fillId="0" borderId="26" xfId="0" applyNumberFormat="1" applyFont="1" applyBorder="1" applyAlignment="1">
      <alignment/>
    </xf>
    <xf numFmtId="8" fontId="55" fillId="0" borderId="16" xfId="0" applyNumberFormat="1" applyFont="1" applyBorder="1" applyAlignment="1" quotePrefix="1">
      <alignment horizontal="center"/>
    </xf>
    <xf numFmtId="0" fontId="0" fillId="32" borderId="15" xfId="0" applyFont="1" applyFill="1" applyBorder="1" applyAlignment="1">
      <alignment horizontal="center"/>
    </xf>
    <xf numFmtId="8" fontId="0" fillId="32" borderId="16" xfId="0" applyNumberFormat="1" applyFont="1" applyFill="1" applyBorder="1" applyAlignment="1">
      <alignment horizontal="center"/>
    </xf>
    <xf numFmtId="16" fontId="55" fillId="0" borderId="38" xfId="0" applyNumberFormat="1" applyFont="1" applyBorder="1" applyAlignment="1" quotePrefix="1">
      <alignment horizontal="center"/>
    </xf>
    <xf numFmtId="0" fontId="55" fillId="0" borderId="25" xfId="0" applyFont="1" applyBorder="1" applyAlignment="1">
      <alignment horizontal="center"/>
    </xf>
    <xf numFmtId="0" fontId="56" fillId="0" borderId="36" xfId="0" applyFont="1" applyFill="1" applyBorder="1" applyAlignment="1" quotePrefix="1">
      <alignment horizontal="center"/>
    </xf>
    <xf numFmtId="0" fontId="55" fillId="0" borderId="25" xfId="0" applyFont="1" applyBorder="1" applyAlignment="1" quotePrefix="1">
      <alignment horizontal="center"/>
    </xf>
    <xf numFmtId="0" fontId="55" fillId="0" borderId="36" xfId="0" applyFont="1" applyBorder="1" applyAlignment="1">
      <alignment horizontal="center"/>
    </xf>
    <xf numFmtId="0" fontId="55" fillId="0" borderId="36" xfId="0" applyFont="1" applyBorder="1" applyAlignment="1">
      <alignment/>
    </xf>
    <xf numFmtId="6" fontId="55" fillId="0" borderId="25" xfId="0" applyNumberFormat="1" applyFont="1" applyBorder="1" applyAlignment="1">
      <alignment horizontal="right"/>
    </xf>
    <xf numFmtId="6" fontId="55" fillId="0" borderId="36" xfId="0" applyNumberFormat="1" applyFont="1" applyBorder="1" applyAlignment="1">
      <alignment horizontal="right"/>
    </xf>
    <xf numFmtId="3" fontId="0" fillId="0" borderId="38" xfId="0" applyNumberFormat="1" applyFont="1" applyFill="1" applyBorder="1" applyAlignment="1" quotePrefix="1">
      <alignment horizontal="center"/>
    </xf>
    <xf numFmtId="0" fontId="2" fillId="0" borderId="25" xfId="0" applyFont="1" applyFill="1" applyBorder="1" applyAlignment="1">
      <alignment horizontal="center"/>
    </xf>
    <xf numFmtId="17" fontId="0" fillId="0" borderId="36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36" xfId="0" applyFont="1" applyFill="1" applyBorder="1" applyAlignment="1">
      <alignment horizontal="left"/>
    </xf>
    <xf numFmtId="3" fontId="0" fillId="0" borderId="36" xfId="0" applyNumberFormat="1" applyFont="1" applyFill="1" applyBorder="1" applyAlignment="1" quotePrefix="1">
      <alignment horizontal="center"/>
    </xf>
    <xf numFmtId="6" fontId="0" fillId="0" borderId="25" xfId="0" applyNumberFormat="1" applyFont="1" applyFill="1" applyBorder="1" applyAlignment="1" quotePrefix="1">
      <alignment horizontal="right"/>
    </xf>
    <xf numFmtId="6" fontId="0" fillId="0" borderId="36" xfId="0" applyNumberFormat="1" applyFont="1" applyFill="1" applyBorder="1" applyAlignment="1" quotePrefix="1">
      <alignment horizontal="right"/>
    </xf>
    <xf numFmtId="16" fontId="11" fillId="0" borderId="16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7" fontId="11" fillId="0" borderId="22" xfId="0" applyNumberFormat="1" applyFont="1" applyBorder="1" applyAlignment="1" quotePrefix="1">
      <alignment horizontal="center"/>
    </xf>
    <xf numFmtId="0" fontId="11" fillId="0" borderId="23" xfId="0" applyFont="1" applyBorder="1" applyAlignment="1" quotePrefix="1">
      <alignment horizontal="center"/>
    </xf>
    <xf numFmtId="16" fontId="11" fillId="0" borderId="23" xfId="0" applyNumberFormat="1" applyFont="1" applyBorder="1" applyAlignment="1" quotePrefix="1">
      <alignment horizontal="center"/>
    </xf>
    <xf numFmtId="0" fontId="11" fillId="0" borderId="17" xfId="0" applyFont="1" applyBorder="1" applyAlignment="1" quotePrefix="1">
      <alignment/>
    </xf>
    <xf numFmtId="6" fontId="11" fillId="0" borderId="23" xfId="0" applyNumberFormat="1" applyFont="1" applyBorder="1" applyAlignment="1">
      <alignment/>
    </xf>
    <xf numFmtId="6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 quotePrefix="1">
      <alignment horizontal="center"/>
    </xf>
    <xf numFmtId="6" fontId="55" fillId="33" borderId="25" xfId="0" applyNumberFormat="1" applyFont="1" applyFill="1" applyBorder="1" applyAlignment="1">
      <alignment/>
    </xf>
    <xf numFmtId="8" fontId="55" fillId="33" borderId="40" xfId="0" applyNumberFormat="1" applyFont="1" applyFill="1" applyBorder="1" applyAlignment="1" quotePrefix="1">
      <alignment horizontal="center"/>
    </xf>
    <xf numFmtId="8" fontId="11" fillId="0" borderId="32" xfId="0" applyNumberFormat="1" applyFont="1" applyFill="1" applyBorder="1" applyAlignment="1" quotePrefix="1">
      <alignment horizontal="center"/>
    </xf>
    <xf numFmtId="16" fontId="11" fillId="0" borderId="39" xfId="0" applyNumberFormat="1" applyFont="1" applyFill="1" applyBorder="1" applyAlignment="1" quotePrefix="1">
      <alignment horizontal="center"/>
    </xf>
    <xf numFmtId="16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6" fontId="11" fillId="0" borderId="29" xfId="0" applyNumberFormat="1" applyFont="1" applyFill="1" applyBorder="1" applyAlignment="1" quotePrefix="1">
      <alignment horizontal="right"/>
    </xf>
    <xf numFmtId="8" fontId="11" fillId="0" borderId="35" xfId="0" applyNumberFormat="1" applyFont="1" applyFill="1" applyBorder="1" applyAlignment="1">
      <alignment horizontal="center"/>
    </xf>
    <xf numFmtId="16" fontId="0" fillId="0" borderId="36" xfId="0" applyNumberFormat="1" applyFont="1" applyFill="1" applyBorder="1" applyAlignment="1" quotePrefix="1">
      <alignment horizontal="center"/>
    </xf>
    <xf numFmtId="16" fontId="0" fillId="0" borderId="25" xfId="0" applyNumberFormat="1" applyFont="1" applyFill="1" applyBorder="1" applyAlignment="1" quotePrefix="1">
      <alignment horizontal="center"/>
    </xf>
    <xf numFmtId="8" fontId="0" fillId="0" borderId="40" xfId="0" applyNumberFormat="1" applyFont="1" applyFill="1" applyBorder="1" applyAlignment="1">
      <alignment horizontal="center"/>
    </xf>
    <xf numFmtId="16" fontId="11" fillId="0" borderId="12" xfId="0" applyNumberFormat="1" applyFont="1" applyFill="1" applyBorder="1" applyAlignment="1" quotePrefix="1">
      <alignment horizontal="center"/>
    </xf>
    <xf numFmtId="16" fontId="11" fillId="0" borderId="19" xfId="0" applyNumberFormat="1" applyFont="1" applyFill="1" applyBorder="1" applyAlignment="1">
      <alignment horizontal="center"/>
    </xf>
    <xf numFmtId="16" fontId="11" fillId="0" borderId="19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left"/>
    </xf>
    <xf numFmtId="8" fontId="11" fillId="0" borderId="1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6" fontId="0" fillId="0" borderId="17" xfId="0" applyNumberFormat="1" applyFont="1" applyBorder="1" applyAlignment="1">
      <alignment/>
    </xf>
    <xf numFmtId="0" fontId="20" fillId="0" borderId="23" xfId="0" applyFont="1" applyBorder="1" applyAlignment="1" quotePrefix="1">
      <alignment horizontal="center"/>
    </xf>
    <xf numFmtId="0" fontId="20" fillId="32" borderId="23" xfId="0" applyFont="1" applyFill="1" applyBorder="1" applyAlignment="1">
      <alignment horizontal="center"/>
    </xf>
    <xf numFmtId="0" fontId="11" fillId="0" borderId="14" xfId="0" applyFont="1" applyFill="1" applyBorder="1" applyAlignment="1" quotePrefix="1">
      <alignment horizontal="center"/>
    </xf>
    <xf numFmtId="17" fontId="11" fillId="0" borderId="0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 quotePrefix="1">
      <alignment horizontal="right"/>
    </xf>
    <xf numFmtId="8" fontId="11" fillId="32" borderId="13" xfId="0" applyNumberFormat="1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>
      <alignment/>
    </xf>
    <xf numFmtId="17" fontId="11" fillId="0" borderId="15" xfId="0" applyNumberFormat="1" applyFont="1" applyFill="1" applyBorder="1" applyAlignment="1" quotePrefix="1">
      <alignment horizontal="center"/>
    </xf>
    <xf numFmtId="16" fontId="20" fillId="32" borderId="28" xfId="0" applyNumberFormat="1" applyFont="1" applyFill="1" applyBorder="1" applyAlignment="1" quotePrefix="1">
      <alignment horizontal="center"/>
    </xf>
    <xf numFmtId="0" fontId="20" fillId="32" borderId="15" xfId="0" applyFont="1" applyFill="1" applyBorder="1" applyAlignment="1" quotePrefix="1">
      <alignment horizontal="center"/>
    </xf>
    <xf numFmtId="6" fontId="20" fillId="32" borderId="28" xfId="0" applyNumberFormat="1" applyFont="1" applyFill="1" applyBorder="1" applyAlignment="1" quotePrefix="1">
      <alignment horizontal="right"/>
    </xf>
    <xf numFmtId="8" fontId="20" fillId="32" borderId="16" xfId="0" applyNumberFormat="1" applyFont="1" applyFill="1" applyBorder="1" applyAlignment="1" quotePrefix="1">
      <alignment horizontal="center"/>
    </xf>
    <xf numFmtId="0" fontId="20" fillId="0" borderId="28" xfId="0" applyFont="1" applyBorder="1" applyAlignment="1" quotePrefix="1">
      <alignment horizontal="center"/>
    </xf>
    <xf numFmtId="17" fontId="0" fillId="0" borderId="38" xfId="0" applyNumberFormat="1" applyFont="1" applyBorder="1" applyAlignment="1" quotePrefix="1">
      <alignment horizontal="center"/>
    </xf>
    <xf numFmtId="0" fontId="2" fillId="0" borderId="28" xfId="0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16" fontId="0" fillId="32" borderId="28" xfId="0" applyNumberFormat="1" applyFont="1" applyFill="1" applyBorder="1" applyAlignment="1" quotePrefix="1">
      <alignment horizontal="center"/>
    </xf>
    <xf numFmtId="16" fontId="0" fillId="0" borderId="29" xfId="0" applyNumberFormat="1" applyFont="1" applyBorder="1" applyAlignment="1" quotePrefix="1">
      <alignment horizontal="center"/>
    </xf>
    <xf numFmtId="6" fontId="0" fillId="32" borderId="29" xfId="0" applyNumberFormat="1" applyFont="1" applyFill="1" applyBorder="1" applyAlignment="1">
      <alignment horizontal="right"/>
    </xf>
    <xf numFmtId="6" fontId="0" fillId="33" borderId="29" xfId="0" applyNumberFormat="1" applyFont="1" applyFill="1" applyBorder="1" applyAlignment="1">
      <alignment horizontal="right"/>
    </xf>
    <xf numFmtId="8" fontId="0" fillId="33" borderId="28" xfId="0" applyNumberFormat="1" applyFont="1" applyFill="1" applyBorder="1" applyAlignment="1">
      <alignment horizontal="center"/>
    </xf>
    <xf numFmtId="8" fontId="0" fillId="32" borderId="14" xfId="0" applyNumberFormat="1" applyFont="1" applyFill="1" applyBorder="1" applyAlignment="1" quotePrefix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6" fontId="0" fillId="0" borderId="30" xfId="0" applyNumberFormat="1" applyFont="1" applyFill="1" applyBorder="1" applyAlignment="1" quotePrefix="1">
      <alignment horizontal="right"/>
    </xf>
    <xf numFmtId="0" fontId="12" fillId="0" borderId="27" xfId="0" applyFont="1" applyBorder="1" applyAlignment="1">
      <alignment horizontal="center"/>
    </xf>
    <xf numFmtId="0" fontId="56" fillId="33" borderId="26" xfId="0" applyFont="1" applyFill="1" applyBorder="1" applyAlignment="1" quotePrefix="1">
      <alignment horizontal="center"/>
    </xf>
    <xf numFmtId="0" fontId="56" fillId="0" borderId="23" xfId="0" applyFont="1" applyBorder="1" applyAlignment="1">
      <alignment horizontal="center"/>
    </xf>
    <xf numFmtId="0" fontId="0" fillId="0" borderId="37" xfId="0" applyFont="1" applyBorder="1" applyAlignment="1" quotePrefix="1">
      <alignment horizontal="center"/>
    </xf>
    <xf numFmtId="17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 quotePrefix="1">
      <alignment horizontal="center"/>
    </xf>
    <xf numFmtId="8" fontId="11" fillId="0" borderId="0" xfId="0" applyNumberFormat="1" applyFont="1" applyBorder="1" applyAlignment="1" quotePrefix="1">
      <alignment horizontal="center"/>
    </xf>
    <xf numFmtId="8" fontId="0" fillId="0" borderId="0" xfId="0" applyNumberFormat="1" applyFont="1" applyBorder="1" applyAlignment="1" quotePrefix="1">
      <alignment horizontal="center"/>
    </xf>
    <xf numFmtId="6" fontId="0" fillId="33" borderId="38" xfId="0" applyNumberFormat="1" applyFont="1" applyFill="1" applyBorder="1" applyAlignment="1">
      <alignment horizontal="right"/>
    </xf>
    <xf numFmtId="8" fontId="0" fillId="33" borderId="25" xfId="0" applyNumberFormat="1" applyFont="1" applyFill="1" applyBorder="1" applyAlignment="1" quotePrefix="1">
      <alignment horizontal="center"/>
    </xf>
    <xf numFmtId="0" fontId="56" fillId="33" borderId="36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16" fontId="55" fillId="0" borderId="16" xfId="0" applyNumberFormat="1" applyFont="1" applyBorder="1" applyAlignment="1" quotePrefix="1">
      <alignment horizontal="center"/>
    </xf>
    <xf numFmtId="0" fontId="56" fillId="0" borderId="21" xfId="0" applyFont="1" applyBorder="1" applyAlignment="1">
      <alignment horizontal="center"/>
    </xf>
    <xf numFmtId="16" fontId="11" fillId="0" borderId="28" xfId="0" applyNumberFormat="1" applyFont="1" applyBorder="1" applyAlignment="1" quotePrefix="1">
      <alignment horizontal="center"/>
    </xf>
    <xf numFmtId="0" fontId="11" fillId="0" borderId="35" xfId="0" applyFont="1" applyBorder="1" applyAlignment="1" quotePrefix="1">
      <alignment horizontal="center"/>
    </xf>
    <xf numFmtId="6" fontId="11" fillId="0" borderId="35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/>
    </xf>
    <xf numFmtId="8" fontId="55" fillId="0" borderId="26" xfId="0" applyNumberFormat="1" applyFont="1" applyBorder="1" applyAlignment="1" quotePrefix="1">
      <alignment horizontal="center"/>
    </xf>
    <xf numFmtId="16" fontId="2" fillId="0" borderId="26" xfId="0" applyNumberFormat="1" applyFont="1" applyFill="1" applyBorder="1" applyAlignment="1" quotePrefix="1">
      <alignment horizontal="center"/>
    </xf>
    <xf numFmtId="0" fontId="2" fillId="32" borderId="15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6"/>
  <sheetViews>
    <sheetView tabSelected="1" zoomScalePageLayoutView="0" workbookViewId="0" topLeftCell="A189">
      <selection activeCell="H208" sqref="H208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97" customWidth="1"/>
    <col min="16" max="16" width="11.7109375" style="97" customWidth="1"/>
    <col min="17" max="17" width="14.7109375" style="0" customWidth="1"/>
  </cols>
  <sheetData>
    <row r="1" spans="1:17" ht="20.25">
      <c r="A1" s="1" t="s">
        <v>82</v>
      </c>
      <c r="B1" s="2"/>
      <c r="C1" s="2"/>
      <c r="D1" s="2"/>
      <c r="E1" s="2"/>
      <c r="F1" s="3"/>
      <c r="G1" s="3"/>
      <c r="H1" s="76"/>
      <c r="I1" s="3"/>
      <c r="J1" s="3"/>
      <c r="K1" s="3"/>
      <c r="M1" s="4"/>
      <c r="N1" s="3" t="s">
        <v>94</v>
      </c>
      <c r="O1" s="217" t="s">
        <v>97</v>
      </c>
      <c r="P1" s="98"/>
      <c r="Q1" s="217" t="s">
        <v>96</v>
      </c>
    </row>
    <row r="2" spans="1:16" ht="18">
      <c r="A2" s="123" t="s">
        <v>179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97" t="s">
        <v>144</v>
      </c>
    </row>
    <row r="3" spans="1:16" ht="18">
      <c r="A3" s="475" t="s">
        <v>180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218" t="s">
        <v>98</v>
      </c>
      <c r="P3" s="218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22"/>
      <c r="N4" s="3" t="s">
        <v>95</v>
      </c>
      <c r="O4" s="216" t="s">
        <v>99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368" t="s">
        <v>324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65" customFormat="1" ht="15">
      <c r="A7" s="165" t="s">
        <v>80</v>
      </c>
      <c r="B7" s="166"/>
      <c r="C7" s="166"/>
      <c r="D7" s="166"/>
      <c r="E7" s="166"/>
      <c r="F7" s="166"/>
      <c r="G7" s="166"/>
      <c r="H7" s="4"/>
      <c r="I7" s="166"/>
      <c r="J7" s="166"/>
      <c r="K7" s="166"/>
      <c r="M7" s="167"/>
      <c r="N7" s="166"/>
      <c r="O7" s="168"/>
      <c r="P7" s="168"/>
    </row>
    <row r="8" spans="1:16" s="165" customFormat="1" ht="15">
      <c r="A8" s="165" t="s">
        <v>81</v>
      </c>
      <c r="B8" s="166"/>
      <c r="C8" s="166"/>
      <c r="D8" s="166"/>
      <c r="E8" s="166"/>
      <c r="F8" s="166"/>
      <c r="G8" s="169"/>
      <c r="H8" s="167"/>
      <c r="I8" s="169"/>
      <c r="J8" s="169"/>
      <c r="K8" s="169"/>
      <c r="L8" s="171"/>
      <c r="M8" s="170"/>
      <c r="N8" s="169"/>
      <c r="O8" s="168"/>
      <c r="P8" s="168"/>
    </row>
    <row r="9" spans="1:16" s="174" customFormat="1" ht="12.75" customHeight="1">
      <c r="A9" s="165" t="s">
        <v>114</v>
      </c>
      <c r="B9" s="166"/>
      <c r="C9" s="166"/>
      <c r="D9" s="166"/>
      <c r="E9" s="166"/>
      <c r="F9" s="172"/>
      <c r="G9" s="172"/>
      <c r="H9" s="170"/>
      <c r="I9" s="172"/>
      <c r="J9" s="172"/>
      <c r="K9" s="172"/>
      <c r="M9" s="173"/>
      <c r="N9" s="172"/>
      <c r="O9" s="175"/>
      <c r="P9" s="175"/>
    </row>
    <row r="10" spans="1:14" ht="7.5" customHeight="1">
      <c r="A10" s="124"/>
      <c r="B10" s="2"/>
      <c r="C10" s="2"/>
      <c r="D10" s="2"/>
      <c r="E10" s="2"/>
      <c r="F10" s="3"/>
      <c r="G10" s="3"/>
      <c r="H10" s="173"/>
      <c r="I10" s="3"/>
      <c r="J10" s="3"/>
      <c r="K10" s="3"/>
      <c r="M10" s="4"/>
      <c r="N10" s="3"/>
    </row>
    <row r="11" spans="1:16" s="17" customFormat="1" ht="13.5" customHeight="1">
      <c r="A11" s="17" t="s">
        <v>122</v>
      </c>
      <c r="B11" s="2"/>
      <c r="C11" s="2"/>
      <c r="D11" s="2"/>
      <c r="E11" s="2"/>
      <c r="F11" s="176"/>
      <c r="G11" s="176"/>
      <c r="H11" s="4"/>
      <c r="I11" s="176"/>
      <c r="J11" s="176"/>
      <c r="K11" s="176"/>
      <c r="M11" s="20"/>
      <c r="N11" s="176"/>
      <c r="O11" s="177"/>
      <c r="P11" s="177"/>
    </row>
    <row r="12" spans="1:16" s="17" customFormat="1" ht="12.75">
      <c r="A12" s="17" t="s">
        <v>181</v>
      </c>
      <c r="B12" s="2"/>
      <c r="C12" s="2"/>
      <c r="D12" s="2"/>
      <c r="E12" s="2"/>
      <c r="F12" s="176"/>
      <c r="G12" s="176"/>
      <c r="H12" s="20"/>
      <c r="I12" s="176"/>
      <c r="J12" s="176"/>
      <c r="K12" s="176"/>
      <c r="M12" s="20"/>
      <c r="N12" s="176"/>
      <c r="O12" s="177"/>
      <c r="P12" s="177"/>
    </row>
    <row r="13" spans="1:17" s="17" customFormat="1" ht="12.75" customHeight="1">
      <c r="A13" s="17" t="s">
        <v>117</v>
      </c>
      <c r="B13" s="2"/>
      <c r="C13" s="2"/>
      <c r="D13" s="2"/>
      <c r="E13" s="2"/>
      <c r="F13" s="176"/>
      <c r="G13" s="20"/>
      <c r="H13" s="20"/>
      <c r="I13" s="20"/>
      <c r="J13" s="20"/>
      <c r="K13" s="20"/>
      <c r="L13" s="19"/>
      <c r="M13" s="20"/>
      <c r="N13" s="176"/>
      <c r="O13" s="177"/>
      <c r="P13" s="209"/>
      <c r="Q13" s="19"/>
    </row>
    <row r="14" spans="1:19" ht="6.75" customHeight="1">
      <c r="A14" s="121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61"/>
      <c r="N14" s="9"/>
      <c r="O14" s="99"/>
      <c r="P14" s="99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78"/>
      <c r="N15" s="135"/>
      <c r="P15" s="99"/>
      <c r="Q15" s="6"/>
      <c r="R15" s="6"/>
      <c r="S15" s="6"/>
    </row>
    <row r="16" spans="1:19" ht="14.25" customHeight="1">
      <c r="A16" s="6"/>
      <c r="B16" s="6"/>
      <c r="C16" s="6"/>
      <c r="D16" s="162"/>
      <c r="E16" s="163"/>
      <c r="F16" s="160"/>
      <c r="G16" s="163"/>
      <c r="H16" s="18"/>
      <c r="I16" s="19" t="s">
        <v>1</v>
      </c>
      <c r="J16" s="20"/>
      <c r="K16" s="20"/>
      <c r="L16" s="10"/>
      <c r="M16" s="21">
        <v>22</v>
      </c>
      <c r="N16" s="135"/>
      <c r="O16" s="99"/>
      <c r="P16" s="99"/>
      <c r="Q16" s="6"/>
      <c r="R16" s="6"/>
      <c r="S16" s="6"/>
    </row>
    <row r="17" spans="1:19" ht="15" customHeight="1">
      <c r="A17" s="6"/>
      <c r="B17" s="6"/>
      <c r="C17" s="6"/>
      <c r="D17" s="164"/>
      <c r="E17" s="164"/>
      <c r="F17" s="151"/>
      <c r="G17" s="164"/>
      <c r="H17" s="18"/>
      <c r="I17" s="19" t="s">
        <v>2</v>
      </c>
      <c r="J17" s="20"/>
      <c r="K17" s="20"/>
      <c r="L17" s="10"/>
      <c r="M17" s="21">
        <v>17</v>
      </c>
      <c r="N17" s="146"/>
      <c r="O17" s="99"/>
      <c r="P17" s="99"/>
      <c r="Q17" s="6"/>
      <c r="R17" s="6"/>
      <c r="S17" s="6"/>
    </row>
    <row r="18" spans="1:19" ht="15" customHeight="1">
      <c r="A18" s="6"/>
      <c r="B18" s="164"/>
      <c r="C18" s="164"/>
      <c r="D18" s="164"/>
      <c r="E18" s="164"/>
      <c r="F18" s="151"/>
      <c r="G18" s="164"/>
      <c r="H18" s="23"/>
      <c r="I18" s="24" t="s">
        <v>3</v>
      </c>
      <c r="J18" s="25"/>
      <c r="K18" s="25"/>
      <c r="L18" s="26"/>
      <c r="M18" s="27">
        <v>70</v>
      </c>
      <c r="N18" s="146"/>
      <c r="O18" s="99"/>
      <c r="P18" s="99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99"/>
      <c r="P19" s="99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100</v>
      </c>
      <c r="D20" s="32" t="s">
        <v>77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212" t="s">
        <v>16</v>
      </c>
      <c r="Q20" s="32" t="s">
        <v>17</v>
      </c>
      <c r="R20" s="2"/>
      <c r="S20" s="2"/>
    </row>
    <row r="21" spans="1:19" ht="13.5" thickBot="1">
      <c r="A21" s="67"/>
      <c r="B21" s="34"/>
      <c r="C21" s="34"/>
      <c r="D21" s="35" t="s">
        <v>57</v>
      </c>
      <c r="E21" s="34" t="s">
        <v>18</v>
      </c>
      <c r="F21" s="28" t="s">
        <v>19</v>
      </c>
      <c r="G21" s="34"/>
      <c r="H21" s="28" t="s">
        <v>20</v>
      </c>
      <c r="I21" s="34"/>
      <c r="J21" s="36"/>
      <c r="K21" s="28"/>
      <c r="L21" s="34"/>
      <c r="M21" s="28" t="s">
        <v>21</v>
      </c>
      <c r="N21" s="34" t="s">
        <v>22</v>
      </c>
      <c r="O21" s="34" t="s">
        <v>22</v>
      </c>
      <c r="P21" s="28"/>
      <c r="Q21" s="34" t="s">
        <v>21</v>
      </c>
      <c r="R21" s="2"/>
      <c r="S21" s="2"/>
    </row>
    <row r="22" spans="1:19" ht="12.75">
      <c r="A22" s="116" t="s">
        <v>23</v>
      </c>
      <c r="B22" s="295" t="s">
        <v>19</v>
      </c>
      <c r="C22" s="39"/>
      <c r="D22" s="394"/>
      <c r="E22" s="39"/>
      <c r="F22" s="241"/>
      <c r="G22" s="344"/>
      <c r="H22" s="243"/>
      <c r="I22" s="39"/>
      <c r="J22" s="241"/>
      <c r="K22" s="39"/>
      <c r="L22" s="241"/>
      <c r="M22" s="39"/>
      <c r="N22" s="297"/>
      <c r="O22" s="39"/>
      <c r="P22" s="239"/>
      <c r="Q22" s="298"/>
      <c r="R22" s="2"/>
      <c r="S22" s="2"/>
    </row>
    <row r="23" spans="1:17" s="17" customFormat="1" ht="12.75">
      <c r="A23" s="43"/>
      <c r="B23" s="30" t="s">
        <v>24</v>
      </c>
      <c r="C23" s="135" t="s">
        <v>119</v>
      </c>
      <c r="D23" s="30">
        <v>1</v>
      </c>
      <c r="E23" s="229" t="s">
        <v>125</v>
      </c>
      <c r="F23" s="252"/>
      <c r="G23" s="145">
        <v>4</v>
      </c>
      <c r="H23" s="146" t="s">
        <v>50</v>
      </c>
      <c r="I23" s="134">
        <v>2</v>
      </c>
      <c r="J23" s="135" t="s">
        <v>27</v>
      </c>
      <c r="K23" s="233" t="s">
        <v>28</v>
      </c>
      <c r="L23" s="135">
        <v>2</v>
      </c>
      <c r="M23" s="145">
        <v>4548</v>
      </c>
      <c r="N23" s="215">
        <v>2099000</v>
      </c>
      <c r="O23" s="222">
        <v>1999999</v>
      </c>
      <c r="P23" s="142"/>
      <c r="Q23" s="232">
        <f>SUM(O23/M23)</f>
        <v>439.75351802990326</v>
      </c>
    </row>
    <row r="24" spans="1:17" ht="12.75">
      <c r="A24" s="293"/>
      <c r="B24" s="48" t="s">
        <v>25</v>
      </c>
      <c r="C24" s="345"/>
      <c r="D24" s="266"/>
      <c r="E24" s="51"/>
      <c r="F24" s="52"/>
      <c r="G24" s="25"/>
      <c r="H24" s="90"/>
      <c r="I24" s="50"/>
      <c r="J24" s="25"/>
      <c r="K24" s="52"/>
      <c r="L24" s="25"/>
      <c r="M24" s="90"/>
      <c r="N24" s="159"/>
      <c r="O24" s="131"/>
      <c r="P24" s="93"/>
      <c r="Q24" s="60"/>
    </row>
    <row r="25" spans="1:17" s="17" customFormat="1" ht="13.5" thickBot="1">
      <c r="A25" s="55"/>
      <c r="B25" s="56" t="s">
        <v>26</v>
      </c>
      <c r="C25" s="403"/>
      <c r="D25" s="56"/>
      <c r="E25" s="404"/>
      <c r="F25" s="405"/>
      <c r="G25" s="347"/>
      <c r="H25" s="346"/>
      <c r="I25" s="347"/>
      <c r="J25" s="346"/>
      <c r="K25" s="348"/>
      <c r="L25" s="265"/>
      <c r="M25" s="347"/>
      <c r="N25" s="256"/>
      <c r="O25" s="523"/>
      <c r="P25" s="350"/>
      <c r="Q25" s="352"/>
    </row>
    <row r="26" spans="1:17" s="17" customFormat="1" ht="12.75">
      <c r="A26" s="37" t="s">
        <v>29</v>
      </c>
      <c r="B26" s="38" t="s">
        <v>19</v>
      </c>
      <c r="C26" s="241"/>
      <c r="D26" s="38"/>
      <c r="E26" s="707"/>
      <c r="F26" s="708"/>
      <c r="G26" s="682"/>
      <c r="H26" s="231"/>
      <c r="I26" s="384"/>
      <c r="J26" s="681"/>
      <c r="K26" s="684"/>
      <c r="L26" s="681"/>
      <c r="M26" s="238"/>
      <c r="N26" s="239"/>
      <c r="O26" s="687"/>
      <c r="P26" s="239"/>
      <c r="Q26" s="709"/>
    </row>
    <row r="27" spans="1:17" s="17" customFormat="1" ht="12.75">
      <c r="A27" s="47"/>
      <c r="B27" s="30" t="s">
        <v>24</v>
      </c>
      <c r="C27" s="191"/>
      <c r="D27" s="40">
        <v>2</v>
      </c>
      <c r="E27" s="492" t="s">
        <v>297</v>
      </c>
      <c r="F27" s="41"/>
      <c r="G27" s="76" t="s">
        <v>113</v>
      </c>
      <c r="H27" s="108" t="s">
        <v>109</v>
      </c>
      <c r="I27" s="76">
        <v>2</v>
      </c>
      <c r="J27" s="42" t="s">
        <v>27</v>
      </c>
      <c r="K27" s="220" t="s">
        <v>78</v>
      </c>
      <c r="L27" s="108" t="s">
        <v>110</v>
      </c>
      <c r="M27" s="76" t="s">
        <v>298</v>
      </c>
      <c r="N27" s="185" t="s">
        <v>299</v>
      </c>
      <c r="O27" s="188" t="s">
        <v>323</v>
      </c>
      <c r="P27" s="100"/>
      <c r="Q27" s="211" t="s">
        <v>300</v>
      </c>
    </row>
    <row r="28" spans="1:17" s="17" customFormat="1" ht="12.75">
      <c r="A28" s="43"/>
      <c r="B28" s="30" t="s">
        <v>25</v>
      </c>
      <c r="C28" s="53"/>
      <c r="D28" s="48"/>
      <c r="E28" s="128"/>
      <c r="F28" s="49"/>
      <c r="G28" s="51"/>
      <c r="H28" s="90"/>
      <c r="I28" s="25"/>
      <c r="J28" s="50"/>
      <c r="K28" s="24"/>
      <c r="L28" s="90"/>
      <c r="M28" s="51"/>
      <c r="N28" s="131"/>
      <c r="O28" s="131"/>
      <c r="P28" s="190"/>
      <c r="Q28" s="60"/>
    </row>
    <row r="29" spans="1:17" s="17" customFormat="1" ht="13.5" thickBot="1">
      <c r="A29" s="55"/>
      <c r="B29" s="56" t="s">
        <v>26</v>
      </c>
      <c r="C29" s="191" t="s">
        <v>210</v>
      </c>
      <c r="D29" s="690">
        <v>1</v>
      </c>
      <c r="E29" s="431" t="s">
        <v>171</v>
      </c>
      <c r="F29" s="430"/>
      <c r="G29" s="432">
        <v>3</v>
      </c>
      <c r="H29" s="275" t="s">
        <v>105</v>
      </c>
      <c r="I29" s="432">
        <v>1</v>
      </c>
      <c r="J29" s="274" t="s">
        <v>27</v>
      </c>
      <c r="K29" s="433" t="s">
        <v>211</v>
      </c>
      <c r="L29" s="274">
        <v>2</v>
      </c>
      <c r="M29" s="434" t="s">
        <v>212</v>
      </c>
      <c r="N29" s="277" t="s">
        <v>213</v>
      </c>
      <c r="O29" s="277" t="s">
        <v>213</v>
      </c>
      <c r="P29" s="278"/>
      <c r="Q29" s="701" t="s">
        <v>214</v>
      </c>
    </row>
    <row r="30" spans="1:17" ht="12.75">
      <c r="A30" s="396" t="s">
        <v>32</v>
      </c>
      <c r="B30" s="40" t="s">
        <v>19</v>
      </c>
      <c r="C30" s="397" t="s">
        <v>187</v>
      </c>
      <c r="D30" s="72">
        <v>2</v>
      </c>
      <c r="E30" s="393" t="s">
        <v>35</v>
      </c>
      <c r="F30" s="485"/>
      <c r="G30" s="344">
        <v>3</v>
      </c>
      <c r="H30" s="243">
        <v>3</v>
      </c>
      <c r="I30" s="39">
        <v>1</v>
      </c>
      <c r="J30" s="486" t="s">
        <v>27</v>
      </c>
      <c r="K30" s="487" t="s">
        <v>34</v>
      </c>
      <c r="L30" s="231">
        <v>2</v>
      </c>
      <c r="M30" s="243">
        <v>2585</v>
      </c>
      <c r="N30" s="297">
        <v>650000</v>
      </c>
      <c r="O30" s="366"/>
      <c r="P30" s="389">
        <v>641500</v>
      </c>
      <c r="Q30" s="488">
        <f>SUM(P30/M30)</f>
        <v>248.16247582205028</v>
      </c>
    </row>
    <row r="31" spans="1:17" s="587" customFormat="1" ht="12.75">
      <c r="A31" s="583"/>
      <c r="B31" s="588"/>
      <c r="C31" s="525" t="s">
        <v>188</v>
      </c>
      <c r="D31" s="589"/>
      <c r="E31" s="527" t="s">
        <v>168</v>
      </c>
      <c r="F31" s="528"/>
      <c r="G31" s="745" t="s">
        <v>101</v>
      </c>
      <c r="H31" s="584" t="s">
        <v>101</v>
      </c>
      <c r="I31" s="529">
        <v>2</v>
      </c>
      <c r="J31" s="526" t="s">
        <v>40</v>
      </c>
      <c r="K31" s="585" t="s">
        <v>34</v>
      </c>
      <c r="L31" s="526">
        <v>2</v>
      </c>
      <c r="M31" s="525">
        <v>3387</v>
      </c>
      <c r="N31" s="531">
        <v>925000</v>
      </c>
      <c r="O31" s="530"/>
      <c r="P31" s="531">
        <v>900000</v>
      </c>
      <c r="Q31" s="586">
        <f>SUM(P31/M31)</f>
        <v>265.72187776793623</v>
      </c>
    </row>
    <row r="32" spans="1:17" ht="12.75">
      <c r="A32" s="47"/>
      <c r="B32" s="30" t="s">
        <v>24</v>
      </c>
      <c r="C32" s="191" t="s">
        <v>133</v>
      </c>
      <c r="D32" s="191"/>
      <c r="E32" s="431" t="s">
        <v>165</v>
      </c>
      <c r="F32" s="430"/>
      <c r="G32" s="432">
        <v>4</v>
      </c>
      <c r="H32" s="275" t="s">
        <v>101</v>
      </c>
      <c r="I32" s="432">
        <v>2</v>
      </c>
      <c r="J32" s="274" t="s">
        <v>40</v>
      </c>
      <c r="K32" s="433"/>
      <c r="L32" s="274">
        <v>2</v>
      </c>
      <c r="M32" s="434">
        <v>3404</v>
      </c>
      <c r="N32" s="278">
        <v>689000</v>
      </c>
      <c r="O32" s="435">
        <v>689000</v>
      </c>
      <c r="P32" s="278"/>
      <c r="Q32" s="436">
        <f>SUM(O32/M32)</f>
        <v>202.40893066980024</v>
      </c>
    </row>
    <row r="33" spans="1:17" s="17" customFormat="1" ht="12.75">
      <c r="A33" s="47"/>
      <c r="B33" s="30" t="s">
        <v>25</v>
      </c>
      <c r="C33" s="191" t="s">
        <v>127</v>
      </c>
      <c r="D33" s="191"/>
      <c r="E33" s="299" t="s">
        <v>164</v>
      </c>
      <c r="F33" s="437"/>
      <c r="G33" s="300">
        <v>4</v>
      </c>
      <c r="H33" s="392" t="s">
        <v>105</v>
      </c>
      <c r="I33" s="300">
        <v>1</v>
      </c>
      <c r="J33" s="244" t="s">
        <v>27</v>
      </c>
      <c r="K33" s="301"/>
      <c r="L33" s="244">
        <v>2</v>
      </c>
      <c r="M33" s="246">
        <v>2867</v>
      </c>
      <c r="N33" s="247">
        <v>769000</v>
      </c>
      <c r="O33" s="302">
        <v>699000</v>
      </c>
      <c r="P33" s="247"/>
      <c r="Q33" s="406">
        <f>SUM(O33/M33)</f>
        <v>243.80885943494943</v>
      </c>
    </row>
    <row r="34" spans="1:17" s="17" customFormat="1" ht="12.75">
      <c r="A34" s="47"/>
      <c r="B34" s="48"/>
      <c r="C34" s="58"/>
      <c r="D34" s="48">
        <v>6</v>
      </c>
      <c r="E34" s="305" t="s">
        <v>166</v>
      </c>
      <c r="F34" s="306"/>
      <c r="G34" s="327" t="s">
        <v>106</v>
      </c>
      <c r="H34" s="307" t="s">
        <v>106</v>
      </c>
      <c r="I34" s="308" t="s">
        <v>58</v>
      </c>
      <c r="J34" s="308" t="s">
        <v>108</v>
      </c>
      <c r="K34" s="310"/>
      <c r="L34" s="308">
        <v>2</v>
      </c>
      <c r="M34" s="307" t="s">
        <v>154</v>
      </c>
      <c r="N34" s="311" t="s">
        <v>155</v>
      </c>
      <c r="O34" s="311" t="s">
        <v>301</v>
      </c>
      <c r="P34" s="312"/>
      <c r="Q34" s="313" t="s">
        <v>156</v>
      </c>
    </row>
    <row r="35" spans="1:18" ht="12.75" hidden="1">
      <c r="A35" s="47"/>
      <c r="B35" s="30"/>
      <c r="C35" s="40"/>
      <c r="D35" s="30"/>
      <c r="E35" s="41" t="s">
        <v>35</v>
      </c>
      <c r="F35" s="41" t="s">
        <v>35</v>
      </c>
      <c r="G35" s="30">
        <v>3</v>
      </c>
      <c r="H35" s="20">
        <v>3</v>
      </c>
      <c r="I35" s="42">
        <v>1</v>
      </c>
      <c r="J35" s="42" t="s">
        <v>27</v>
      </c>
      <c r="K35" s="19" t="s">
        <v>34</v>
      </c>
      <c r="L35" s="42">
        <v>2</v>
      </c>
      <c r="M35" s="71">
        <v>2859</v>
      </c>
      <c r="N35" s="100">
        <v>750000</v>
      </c>
      <c r="O35" s="92">
        <v>750000</v>
      </c>
      <c r="P35" s="126">
        <v>715000</v>
      </c>
      <c r="Q35" s="46">
        <f aca="true" t="shared" si="0" ref="Q35:Q40">SUM(O35/M35)</f>
        <v>262.3294858342078</v>
      </c>
      <c r="R35" s="61"/>
    </row>
    <row r="36" spans="1:18" ht="12.75" hidden="1">
      <c r="A36" s="47"/>
      <c r="B36" s="30"/>
      <c r="C36" s="40"/>
      <c r="D36" s="30"/>
      <c r="E36" s="49" t="s">
        <v>35</v>
      </c>
      <c r="F36" s="49" t="s">
        <v>35</v>
      </c>
      <c r="G36" s="50">
        <v>3</v>
      </c>
      <c r="H36" s="25">
        <v>3</v>
      </c>
      <c r="I36" s="50">
        <v>1</v>
      </c>
      <c r="J36" s="50" t="s">
        <v>27</v>
      </c>
      <c r="K36" s="24" t="s">
        <v>34</v>
      </c>
      <c r="L36" s="50">
        <v>2</v>
      </c>
      <c r="M36" s="62">
        <v>2859</v>
      </c>
      <c r="N36" s="101">
        <v>750000</v>
      </c>
      <c r="O36" s="93">
        <v>750000</v>
      </c>
      <c r="P36" s="190">
        <v>750000</v>
      </c>
      <c r="Q36" s="60">
        <f t="shared" si="0"/>
        <v>262.3294858342078</v>
      </c>
      <c r="R36" s="61"/>
    </row>
    <row r="37" spans="1:18" ht="12.75" hidden="1">
      <c r="A37" s="47"/>
      <c r="B37" s="30"/>
      <c r="C37" s="40"/>
      <c r="D37" s="30"/>
      <c r="E37" s="63" t="s">
        <v>36</v>
      </c>
      <c r="F37" s="63" t="s">
        <v>36</v>
      </c>
      <c r="G37" s="30">
        <v>4</v>
      </c>
      <c r="H37" s="20">
        <v>4</v>
      </c>
      <c r="I37" s="42">
        <v>2</v>
      </c>
      <c r="J37" s="42" t="s">
        <v>27</v>
      </c>
      <c r="K37" s="154"/>
      <c r="L37" s="20">
        <v>2</v>
      </c>
      <c r="M37" s="42">
        <v>3407</v>
      </c>
      <c r="N37" s="100">
        <v>729000</v>
      </c>
      <c r="O37" s="92">
        <v>729000</v>
      </c>
      <c r="P37" s="126">
        <v>729000</v>
      </c>
      <c r="Q37" s="46">
        <f t="shared" si="0"/>
        <v>213.97123569122394</v>
      </c>
      <c r="R37" s="61"/>
    </row>
    <row r="38" spans="1:18" ht="12.75" hidden="1">
      <c r="A38" s="47"/>
      <c r="B38" s="30"/>
      <c r="C38" s="30"/>
      <c r="D38" s="30"/>
      <c r="E38" s="41" t="s">
        <v>35</v>
      </c>
      <c r="F38" s="41" t="s">
        <v>35</v>
      </c>
      <c r="G38" s="42">
        <v>4</v>
      </c>
      <c r="H38" s="20">
        <v>4</v>
      </c>
      <c r="I38" s="42">
        <v>2</v>
      </c>
      <c r="J38" s="42" t="s">
        <v>27</v>
      </c>
      <c r="K38" s="154" t="s">
        <v>28</v>
      </c>
      <c r="L38" s="20">
        <v>2</v>
      </c>
      <c r="M38" s="42">
        <v>3407</v>
      </c>
      <c r="N38" s="100">
        <v>789000</v>
      </c>
      <c r="O38" s="92">
        <v>789000</v>
      </c>
      <c r="P38" s="126">
        <v>789000</v>
      </c>
      <c r="Q38" s="46">
        <f t="shared" si="0"/>
        <v>231.58203698268272</v>
      </c>
      <c r="R38" s="61"/>
    </row>
    <row r="39" spans="1:18" ht="12.75" hidden="1">
      <c r="A39" s="47"/>
      <c r="B39" s="30"/>
      <c r="C39" s="30"/>
      <c r="D39" s="30"/>
      <c r="E39" s="41" t="s">
        <v>30</v>
      </c>
      <c r="F39" s="41" t="s">
        <v>30</v>
      </c>
      <c r="G39" s="42">
        <v>4</v>
      </c>
      <c r="H39" s="20">
        <v>4</v>
      </c>
      <c r="I39" s="42">
        <v>2</v>
      </c>
      <c r="J39" s="42" t="s">
        <v>27</v>
      </c>
      <c r="K39" s="154" t="s">
        <v>34</v>
      </c>
      <c r="L39" s="20">
        <v>2</v>
      </c>
      <c r="M39" s="42">
        <v>3407</v>
      </c>
      <c r="N39" s="100">
        <v>824900</v>
      </c>
      <c r="O39" s="92">
        <v>824900</v>
      </c>
      <c r="P39" s="126">
        <v>824900</v>
      </c>
      <c r="Q39" s="46">
        <f t="shared" si="0"/>
        <v>242.1191664220722</v>
      </c>
      <c r="R39" s="61"/>
    </row>
    <row r="40" spans="1:17" ht="12.75" hidden="1">
      <c r="A40" s="43"/>
      <c r="B40" s="30"/>
      <c r="C40" s="30"/>
      <c r="D40" s="30"/>
      <c r="E40" s="63" t="s">
        <v>37</v>
      </c>
      <c r="F40" s="63" t="s">
        <v>37</v>
      </c>
      <c r="G40" s="42">
        <v>4</v>
      </c>
      <c r="H40" s="20">
        <v>4</v>
      </c>
      <c r="I40" s="42">
        <v>2</v>
      </c>
      <c r="J40" s="42" t="s">
        <v>27</v>
      </c>
      <c r="K40" s="154" t="s">
        <v>34</v>
      </c>
      <c r="L40" s="20">
        <v>2</v>
      </c>
      <c r="M40" s="42">
        <v>3407</v>
      </c>
      <c r="N40" s="100">
        <v>879000</v>
      </c>
      <c r="O40" s="92">
        <v>879000</v>
      </c>
      <c r="P40" s="126">
        <v>879000</v>
      </c>
      <c r="Q40" s="46">
        <f t="shared" si="0"/>
        <v>257.99823891987086</v>
      </c>
    </row>
    <row r="41" spans="1:17" ht="12.75">
      <c r="A41" s="43"/>
      <c r="B41" s="30" t="s">
        <v>26</v>
      </c>
      <c r="C41" s="191" t="s">
        <v>140</v>
      </c>
      <c r="D41" s="191"/>
      <c r="E41" s="702" t="s">
        <v>124</v>
      </c>
      <c r="F41" s="703"/>
      <c r="G41" s="513">
        <v>3</v>
      </c>
      <c r="H41" s="568" t="s">
        <v>105</v>
      </c>
      <c r="I41" s="513">
        <v>1</v>
      </c>
      <c r="J41" s="544" t="s">
        <v>27</v>
      </c>
      <c r="K41" s="704" t="s">
        <v>28</v>
      </c>
      <c r="L41" s="544">
        <v>2</v>
      </c>
      <c r="M41" s="546">
        <v>2831</v>
      </c>
      <c r="N41" s="547">
        <v>769900</v>
      </c>
      <c r="O41" s="705">
        <v>695000</v>
      </c>
      <c r="P41" s="547"/>
      <c r="Q41" s="706">
        <f>SUM(O41/M41)</f>
        <v>245.49629106322854</v>
      </c>
    </row>
    <row r="42" spans="1:17" ht="13.5" thickBot="1">
      <c r="A42" s="43"/>
      <c r="B42" s="34"/>
      <c r="C42" s="28"/>
      <c r="D42" s="34">
        <v>2</v>
      </c>
      <c r="E42" s="221" t="s">
        <v>215</v>
      </c>
      <c r="F42" s="65"/>
      <c r="G42" s="118" t="s">
        <v>59</v>
      </c>
      <c r="H42" s="84" t="s">
        <v>59</v>
      </c>
      <c r="I42" s="118" t="s">
        <v>58</v>
      </c>
      <c r="J42" s="67" t="s">
        <v>27</v>
      </c>
      <c r="K42" s="715" t="s">
        <v>34</v>
      </c>
      <c r="L42" s="66">
        <v>2</v>
      </c>
      <c r="M42" s="84" t="s">
        <v>216</v>
      </c>
      <c r="N42" s="388" t="s">
        <v>217</v>
      </c>
      <c r="O42" s="214" t="s">
        <v>218</v>
      </c>
      <c r="P42" s="333"/>
      <c r="Q42" s="260" t="s">
        <v>219</v>
      </c>
    </row>
    <row r="43" spans="1:17" ht="12.75">
      <c r="A43" s="292" t="s">
        <v>38</v>
      </c>
      <c r="B43" s="72" t="s">
        <v>19</v>
      </c>
      <c r="C43" s="191" t="s">
        <v>128</v>
      </c>
      <c r="D43" s="593">
        <v>2</v>
      </c>
      <c r="E43" s="710" t="s">
        <v>163</v>
      </c>
      <c r="F43" s="711"/>
      <c r="G43" s="250">
        <v>3</v>
      </c>
      <c r="H43" s="712" t="s">
        <v>42</v>
      </c>
      <c r="I43" s="250">
        <v>2</v>
      </c>
      <c r="J43" s="242" t="s">
        <v>40</v>
      </c>
      <c r="K43" s="713"/>
      <c r="L43" s="242">
        <v>2</v>
      </c>
      <c r="M43" s="251">
        <v>2575</v>
      </c>
      <c r="N43" s="424">
        <v>449000</v>
      </c>
      <c r="O43" s="264"/>
      <c r="P43" s="424">
        <v>275000</v>
      </c>
      <c r="Q43" s="714">
        <f>SUM(P43/M43)</f>
        <v>106.79611650485437</v>
      </c>
    </row>
    <row r="44" spans="1:17" ht="12.75">
      <c r="A44" s="37"/>
      <c r="B44" s="58"/>
      <c r="C44" s="309" t="s">
        <v>189</v>
      </c>
      <c r="D44" s="579"/>
      <c r="E44" s="739" t="s">
        <v>168</v>
      </c>
      <c r="F44" s="59"/>
      <c r="G44" s="51">
        <v>3</v>
      </c>
      <c r="H44" s="308" t="s">
        <v>39</v>
      </c>
      <c r="I44" s="307">
        <v>2</v>
      </c>
      <c r="J44" s="309" t="s">
        <v>27</v>
      </c>
      <c r="K44" s="310"/>
      <c r="L44" s="309">
        <v>2</v>
      </c>
      <c r="M44" s="307">
        <v>2480</v>
      </c>
      <c r="N44" s="311">
        <v>434000</v>
      </c>
      <c r="O44" s="624"/>
      <c r="P44" s="312">
        <v>375000</v>
      </c>
      <c r="Q44" s="313">
        <f>SUM(P44/M44)</f>
        <v>151.20967741935485</v>
      </c>
    </row>
    <row r="45" spans="1:17" ht="12.75">
      <c r="A45" s="37"/>
      <c r="B45" s="40" t="s">
        <v>24</v>
      </c>
      <c r="C45" s="134" t="s">
        <v>120</v>
      </c>
      <c r="D45" s="72"/>
      <c r="E45" s="303" t="s">
        <v>30</v>
      </c>
      <c r="F45" s="315"/>
      <c r="G45" s="316">
        <v>2</v>
      </c>
      <c r="H45" s="317">
        <v>2</v>
      </c>
      <c r="I45" s="318">
        <v>1</v>
      </c>
      <c r="J45" s="319" t="s">
        <v>40</v>
      </c>
      <c r="K45" s="320"/>
      <c r="L45" s="489">
        <v>2</v>
      </c>
      <c r="M45" s="317">
        <v>1965</v>
      </c>
      <c r="N45" s="363">
        <v>398888</v>
      </c>
      <c r="O45" s="321">
        <v>398888</v>
      </c>
      <c r="P45" s="362"/>
      <c r="Q45" s="322">
        <f>SUM(O45/M45)</f>
        <v>202.9964376590331</v>
      </c>
    </row>
    <row r="46" spans="1:17" s="17" customFormat="1" ht="12.75">
      <c r="A46" s="43"/>
      <c r="B46" s="48" t="s">
        <v>302</v>
      </c>
      <c r="C46" s="53"/>
      <c r="D46" s="48">
        <v>5</v>
      </c>
      <c r="E46" s="305" t="s">
        <v>303</v>
      </c>
      <c r="F46" s="314"/>
      <c r="G46" s="307" t="s">
        <v>107</v>
      </c>
      <c r="H46" s="308" t="s">
        <v>137</v>
      </c>
      <c r="I46" s="307" t="s">
        <v>58</v>
      </c>
      <c r="J46" s="308" t="s">
        <v>108</v>
      </c>
      <c r="K46" s="310"/>
      <c r="L46" s="309">
        <v>2</v>
      </c>
      <c r="M46" s="307" t="s">
        <v>304</v>
      </c>
      <c r="N46" s="311" t="s">
        <v>305</v>
      </c>
      <c r="O46" s="311" t="s">
        <v>306</v>
      </c>
      <c r="P46" s="312"/>
      <c r="Q46" s="313" t="s">
        <v>307</v>
      </c>
    </row>
    <row r="47" spans="1:254" ht="12.75" hidden="1">
      <c r="A47" s="47"/>
      <c r="B47" s="48"/>
      <c r="C47" s="48"/>
      <c r="D47" s="48"/>
      <c r="E47" s="280"/>
      <c r="F47" s="199"/>
      <c r="G47" s="137">
        <v>3</v>
      </c>
      <c r="H47" s="283" t="s">
        <v>42</v>
      </c>
      <c r="I47" s="197">
        <v>2</v>
      </c>
      <c r="J47" s="196" t="s">
        <v>27</v>
      </c>
      <c r="K47" s="201"/>
      <c r="L47" s="197">
        <v>2</v>
      </c>
      <c r="M47" s="196" t="s">
        <v>60</v>
      </c>
      <c r="N47" s="200">
        <v>349000</v>
      </c>
      <c r="O47" s="200">
        <v>349000</v>
      </c>
      <c r="P47" s="200">
        <v>349990</v>
      </c>
      <c r="Q47" s="198">
        <v>135.92</v>
      </c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  <c r="IR47" s="160"/>
      <c r="IS47" s="160"/>
      <c r="IT47" s="160"/>
    </row>
    <row r="48" spans="1:254" ht="12.75" hidden="1">
      <c r="A48" s="47"/>
      <c r="B48" s="30"/>
      <c r="C48" s="68"/>
      <c r="D48" s="30"/>
      <c r="E48" s="135" t="s">
        <v>44</v>
      </c>
      <c r="F48" s="202" t="s">
        <v>35</v>
      </c>
      <c r="G48" s="194">
        <v>3</v>
      </c>
      <c r="H48" s="281" t="s">
        <v>39</v>
      </c>
      <c r="I48" s="194">
        <v>2</v>
      </c>
      <c r="J48" s="195" t="s">
        <v>40</v>
      </c>
      <c r="K48" s="203" t="s">
        <v>28</v>
      </c>
      <c r="L48" s="204">
        <v>2</v>
      </c>
      <c r="M48" s="204">
        <v>2450</v>
      </c>
      <c r="N48" s="205">
        <v>395000</v>
      </c>
      <c r="O48" s="205">
        <v>395000</v>
      </c>
      <c r="P48" s="205">
        <v>395000</v>
      </c>
      <c r="Q48" s="206">
        <f aca="true" t="shared" si="1" ref="Q48:Q54">SUM(O48/M48)</f>
        <v>161.22448979591837</v>
      </c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  <c r="IR48" s="160"/>
      <c r="IS48" s="160"/>
      <c r="IT48" s="160"/>
    </row>
    <row r="49" spans="1:254" ht="12.75">
      <c r="A49" s="37"/>
      <c r="B49" s="30" t="s">
        <v>26</v>
      </c>
      <c r="C49" s="191" t="s">
        <v>220</v>
      </c>
      <c r="D49" s="593"/>
      <c r="E49" s="299" t="s">
        <v>199</v>
      </c>
      <c r="F49" s="437"/>
      <c r="G49" s="300">
        <v>2</v>
      </c>
      <c r="H49" s="392" t="s">
        <v>42</v>
      </c>
      <c r="I49" s="300">
        <v>2</v>
      </c>
      <c r="J49" s="244" t="s">
        <v>40</v>
      </c>
      <c r="K49" s="301"/>
      <c r="L49" s="244">
        <v>2</v>
      </c>
      <c r="M49" s="246">
        <v>1918</v>
      </c>
      <c r="N49" s="247">
        <v>355000</v>
      </c>
      <c r="O49" s="302">
        <v>285000</v>
      </c>
      <c r="P49" s="247"/>
      <c r="Q49" s="406">
        <f>SUM(O49/M49)</f>
        <v>148.59228362877997</v>
      </c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  <c r="IR49" s="160"/>
      <c r="IS49" s="160"/>
      <c r="IT49" s="160"/>
    </row>
    <row r="50" spans="1:19" s="17" customFormat="1" ht="12.75">
      <c r="A50" s="86"/>
      <c r="B50" s="30"/>
      <c r="C50" s="135" t="s">
        <v>157</v>
      </c>
      <c r="D50" s="40"/>
      <c r="E50" s="303" t="s">
        <v>145</v>
      </c>
      <c r="F50" s="315"/>
      <c r="G50" s="316">
        <v>3</v>
      </c>
      <c r="H50" s="317">
        <v>2</v>
      </c>
      <c r="I50" s="318">
        <v>1</v>
      </c>
      <c r="J50" s="319" t="s">
        <v>40</v>
      </c>
      <c r="K50" s="320"/>
      <c r="L50" s="319">
        <v>2</v>
      </c>
      <c r="M50" s="316">
        <v>1965</v>
      </c>
      <c r="N50" s="321">
        <v>419900</v>
      </c>
      <c r="O50" s="363">
        <v>419900</v>
      </c>
      <c r="P50" s="332"/>
      <c r="Q50" s="322">
        <f>SUM(O50/M50)</f>
        <v>213.68956743002545</v>
      </c>
      <c r="R50" s="371"/>
      <c r="S50" s="371"/>
    </row>
    <row r="51" spans="1:17" ht="12.75" hidden="1">
      <c r="A51" s="47"/>
      <c r="B51" s="30" t="s">
        <v>24</v>
      </c>
      <c r="C51" s="30"/>
      <c r="D51" s="30"/>
      <c r="E51" s="40" t="s">
        <v>46</v>
      </c>
      <c r="F51" s="108" t="s">
        <v>41</v>
      </c>
      <c r="G51" s="72">
        <v>5</v>
      </c>
      <c r="H51" s="282" t="s">
        <v>47</v>
      </c>
      <c r="I51" s="4">
        <v>2</v>
      </c>
      <c r="J51" s="77" t="s">
        <v>27</v>
      </c>
      <c r="K51" s="79" t="s">
        <v>31</v>
      </c>
      <c r="L51" s="80">
        <v>3</v>
      </c>
      <c r="M51" s="80">
        <v>5300</v>
      </c>
      <c r="N51" s="104">
        <v>2495000</v>
      </c>
      <c r="O51" s="104">
        <v>2495000</v>
      </c>
      <c r="P51" s="104">
        <v>2495000</v>
      </c>
      <c r="Q51" s="81">
        <f t="shared" si="1"/>
        <v>470.75471698113205</v>
      </c>
    </row>
    <row r="52" spans="1:17" ht="12.75" hidden="1">
      <c r="A52" s="293"/>
      <c r="B52" s="30" t="s">
        <v>25</v>
      </c>
      <c r="C52" s="30"/>
      <c r="D52" s="30"/>
      <c r="E52" s="40" t="s">
        <v>48</v>
      </c>
      <c r="F52" s="108" t="s">
        <v>49</v>
      </c>
      <c r="G52" s="20">
        <v>5</v>
      </c>
      <c r="H52" s="282" t="s">
        <v>50</v>
      </c>
      <c r="I52" s="4">
        <v>2</v>
      </c>
      <c r="J52" s="77" t="s">
        <v>27</v>
      </c>
      <c r="K52" s="79" t="s">
        <v>28</v>
      </c>
      <c r="L52" s="80">
        <v>4</v>
      </c>
      <c r="M52" s="80">
        <v>5600</v>
      </c>
      <c r="N52" s="104">
        <v>2895000</v>
      </c>
      <c r="O52" s="104">
        <v>2895000</v>
      </c>
      <c r="P52" s="104">
        <v>2925000</v>
      </c>
      <c r="Q52" s="81">
        <f t="shared" si="1"/>
        <v>516.9642857142857</v>
      </c>
    </row>
    <row r="53" spans="1:17" ht="12.75" hidden="1">
      <c r="A53" s="293"/>
      <c r="B53" s="30"/>
      <c r="C53" s="30"/>
      <c r="D53" s="30"/>
      <c r="E53" s="40" t="s">
        <v>51</v>
      </c>
      <c r="F53" s="108" t="s">
        <v>43</v>
      </c>
      <c r="G53" s="20">
        <v>5</v>
      </c>
      <c r="H53" s="282" t="s">
        <v>52</v>
      </c>
      <c r="I53" s="4">
        <v>2</v>
      </c>
      <c r="J53" s="77" t="s">
        <v>27</v>
      </c>
      <c r="K53" s="79" t="s">
        <v>34</v>
      </c>
      <c r="L53" s="80">
        <v>4</v>
      </c>
      <c r="M53" s="80">
        <v>6406</v>
      </c>
      <c r="N53" s="104">
        <v>3650000</v>
      </c>
      <c r="O53" s="104">
        <v>3650000</v>
      </c>
      <c r="P53" s="104">
        <v>3650000</v>
      </c>
      <c r="Q53" s="81">
        <f t="shared" si="1"/>
        <v>569.7783328129879</v>
      </c>
    </row>
    <row r="54" spans="1:17" ht="13.5" customHeight="1" hidden="1">
      <c r="A54" s="293"/>
      <c r="B54" s="30"/>
      <c r="C54" s="30"/>
      <c r="D54" s="30"/>
      <c r="E54" s="40" t="s">
        <v>53</v>
      </c>
      <c r="F54" s="42" t="s">
        <v>33</v>
      </c>
      <c r="G54" s="20">
        <v>5</v>
      </c>
      <c r="H54" s="282" t="s">
        <v>52</v>
      </c>
      <c r="I54" s="4">
        <v>1</v>
      </c>
      <c r="J54" s="77" t="s">
        <v>27</v>
      </c>
      <c r="K54" s="79" t="s">
        <v>34</v>
      </c>
      <c r="L54" s="80">
        <v>3</v>
      </c>
      <c r="M54" s="80">
        <v>6928</v>
      </c>
      <c r="N54" s="104">
        <v>3995000</v>
      </c>
      <c r="O54" s="104">
        <v>3995000</v>
      </c>
      <c r="P54" s="104">
        <v>3995000</v>
      </c>
      <c r="Q54" s="81">
        <f t="shared" si="1"/>
        <v>576.6454965357967</v>
      </c>
    </row>
    <row r="55" spans="1:17" ht="13.5" customHeight="1" thickBot="1">
      <c r="A55" s="293"/>
      <c r="B55" s="34"/>
      <c r="C55" s="28"/>
      <c r="D55" s="34">
        <v>3</v>
      </c>
      <c r="E55" s="716" t="s">
        <v>221</v>
      </c>
      <c r="F55" s="67"/>
      <c r="G55" s="66">
        <v>3</v>
      </c>
      <c r="H55" s="84" t="s">
        <v>222</v>
      </c>
      <c r="I55" s="118" t="s">
        <v>58</v>
      </c>
      <c r="J55" s="67" t="s">
        <v>40</v>
      </c>
      <c r="K55" s="591"/>
      <c r="L55" s="590">
        <v>2</v>
      </c>
      <c r="M55" s="118" t="s">
        <v>223</v>
      </c>
      <c r="N55" s="192" t="s">
        <v>224</v>
      </c>
      <c r="O55" s="214" t="s">
        <v>225</v>
      </c>
      <c r="P55" s="592"/>
      <c r="Q55" s="237" t="s">
        <v>226</v>
      </c>
    </row>
    <row r="56" spans="1:63" ht="13.5" customHeight="1">
      <c r="A56" s="292" t="s">
        <v>45</v>
      </c>
      <c r="B56" s="48" t="s">
        <v>19</v>
      </c>
      <c r="C56" s="25"/>
      <c r="D56" s="48"/>
      <c r="E56" s="82"/>
      <c r="F56" s="59"/>
      <c r="G56" s="91"/>
      <c r="H56" s="90"/>
      <c r="I56" s="25"/>
      <c r="J56" s="50"/>
      <c r="K56" s="24"/>
      <c r="L56" s="50"/>
      <c r="M56" s="25"/>
      <c r="N56" s="101"/>
      <c r="O56" s="93"/>
      <c r="P56" s="101"/>
      <c r="Q56" s="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</row>
    <row r="57" spans="1:17" ht="12.75" hidden="1">
      <c r="A57" s="293"/>
      <c r="B57" s="48"/>
      <c r="C57" s="48"/>
      <c r="D57" s="230"/>
      <c r="E57" s="40" t="s">
        <v>54</v>
      </c>
      <c r="F57" s="63" t="s">
        <v>55</v>
      </c>
      <c r="G57" s="71">
        <v>5</v>
      </c>
      <c r="H57" s="78" t="s">
        <v>56</v>
      </c>
      <c r="I57" s="4">
        <v>2</v>
      </c>
      <c r="J57" s="77" t="s">
        <v>27</v>
      </c>
      <c r="K57" s="79" t="s">
        <v>34</v>
      </c>
      <c r="L57" s="79" t="s">
        <v>34</v>
      </c>
      <c r="M57" s="4">
        <v>3</v>
      </c>
      <c r="N57" s="77">
        <v>7048</v>
      </c>
      <c r="O57" s="104">
        <v>5950000</v>
      </c>
      <c r="P57" s="104">
        <v>5500000</v>
      </c>
      <c r="Q57" s="79"/>
    </row>
    <row r="58" spans="1:17" s="263" customFormat="1" ht="12.75">
      <c r="A58" s="294"/>
      <c r="B58" s="261" t="s">
        <v>24</v>
      </c>
      <c r="C58" s="271"/>
      <c r="D58" s="274"/>
      <c r="E58" s="251"/>
      <c r="F58" s="275"/>
      <c r="G58" s="250"/>
      <c r="H58" s="276"/>
      <c r="I58" s="251"/>
      <c r="J58" s="274"/>
      <c r="K58" s="273"/>
      <c r="L58" s="276"/>
      <c r="M58" s="250"/>
      <c r="N58" s="277"/>
      <c r="O58" s="264"/>
      <c r="P58" s="278"/>
      <c r="Q58" s="262"/>
    </row>
    <row r="59" spans="1:50" ht="12.75" customHeight="1">
      <c r="A59" s="293"/>
      <c r="B59" s="48" t="s">
        <v>25</v>
      </c>
      <c r="C59" s="48"/>
      <c r="D59" s="270"/>
      <c r="E59" s="51"/>
      <c r="F59" s="59"/>
      <c r="G59" s="130"/>
      <c r="H59" s="90"/>
      <c r="I59" s="25"/>
      <c r="J59" s="50"/>
      <c r="K59" s="257"/>
      <c r="L59" s="90"/>
      <c r="M59" s="51"/>
      <c r="N59" s="131"/>
      <c r="O59" s="159"/>
      <c r="P59" s="101"/>
      <c r="Q59" s="15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17" s="263" customFormat="1" ht="13.5" thickBot="1">
      <c r="A60" s="272"/>
      <c r="B60" s="254" t="s">
        <v>26</v>
      </c>
      <c r="C60" s="353"/>
      <c r="D60" s="254"/>
      <c r="E60" s="354"/>
      <c r="F60" s="351"/>
      <c r="G60" s="347"/>
      <c r="H60" s="265"/>
      <c r="I60" s="349"/>
      <c r="J60" s="346"/>
      <c r="K60" s="355"/>
      <c r="L60" s="265"/>
      <c r="M60" s="347"/>
      <c r="N60" s="256"/>
      <c r="O60" s="256"/>
      <c r="P60" s="350"/>
      <c r="Q60" s="462"/>
    </row>
    <row r="61" spans="1:17" s="263" customFormat="1" ht="12.75">
      <c r="A61" s="37" t="s">
        <v>61</v>
      </c>
      <c r="B61" s="295" t="s">
        <v>19</v>
      </c>
      <c r="C61" s="594" t="s">
        <v>190</v>
      </c>
      <c r="D61" s="754">
        <v>1</v>
      </c>
      <c r="E61" s="596" t="s">
        <v>168</v>
      </c>
      <c r="F61" s="597" t="s">
        <v>30</v>
      </c>
      <c r="G61" s="598">
        <v>4</v>
      </c>
      <c r="H61" s="599" t="s">
        <v>62</v>
      </c>
      <c r="I61" s="594">
        <v>1</v>
      </c>
      <c r="J61" s="595" t="s">
        <v>27</v>
      </c>
      <c r="K61" s="600"/>
      <c r="L61" s="595">
        <v>2</v>
      </c>
      <c r="M61" s="598">
        <v>3446</v>
      </c>
      <c r="N61" s="601">
        <v>1050000</v>
      </c>
      <c r="O61" s="602"/>
      <c r="P61" s="603">
        <v>950000</v>
      </c>
      <c r="Q61" s="604">
        <f>SUM(P61/M61)</f>
        <v>275.68195008705743</v>
      </c>
    </row>
    <row r="62" spans="1:17" ht="12.75">
      <c r="A62" s="47"/>
      <c r="B62" s="30" t="s">
        <v>24</v>
      </c>
      <c r="C62" s="512"/>
      <c r="D62" s="510" t="s">
        <v>138</v>
      </c>
      <c r="E62" s="390" t="s">
        <v>308</v>
      </c>
      <c r="F62" s="511"/>
      <c r="G62" s="390" t="s">
        <v>101</v>
      </c>
      <c r="H62" s="407" t="s">
        <v>158</v>
      </c>
      <c r="I62" s="399" t="s">
        <v>58</v>
      </c>
      <c r="J62" s="220" t="s">
        <v>27</v>
      </c>
      <c r="K62" s="511"/>
      <c r="L62" s="220">
        <v>2</v>
      </c>
      <c r="M62" s="399" t="s">
        <v>159</v>
      </c>
      <c r="N62" s="461" t="s">
        <v>309</v>
      </c>
      <c r="O62" s="743" t="s">
        <v>310</v>
      </c>
      <c r="P62" s="461"/>
      <c r="Q62" s="524" t="s">
        <v>311</v>
      </c>
    </row>
    <row r="63" spans="1:17" ht="12.75">
      <c r="A63" s="293"/>
      <c r="B63" s="48" t="s">
        <v>25</v>
      </c>
      <c r="C63" s="193"/>
      <c r="D63" s="266"/>
      <c r="E63" s="51"/>
      <c r="F63" s="52"/>
      <c r="G63" s="25"/>
      <c r="H63" s="90"/>
      <c r="I63" s="50"/>
      <c r="J63" s="25"/>
      <c r="K63" s="52"/>
      <c r="L63" s="25"/>
      <c r="M63" s="90"/>
      <c r="N63" s="159"/>
      <c r="O63" s="131"/>
      <c r="P63" s="93"/>
      <c r="Q63" s="60"/>
    </row>
    <row r="64" spans="1:17" ht="12.75" hidden="1">
      <c r="A64" s="293"/>
      <c r="B64" s="30" t="s">
        <v>26</v>
      </c>
      <c r="C64" s="40"/>
      <c r="D64" s="30"/>
      <c r="E64" s="129" t="s">
        <v>55</v>
      </c>
      <c r="F64" s="20"/>
      <c r="G64" s="30">
        <v>4</v>
      </c>
      <c r="H64" s="76" t="s">
        <v>62</v>
      </c>
      <c r="I64" s="42">
        <v>1</v>
      </c>
      <c r="J64" s="20" t="s">
        <v>27</v>
      </c>
      <c r="K64" s="43"/>
      <c r="L64" s="20">
        <v>2</v>
      </c>
      <c r="M64" s="42">
        <v>3449</v>
      </c>
      <c r="N64" s="45">
        <v>795000</v>
      </c>
      <c r="O64" s="44">
        <v>675000</v>
      </c>
      <c r="P64" s="44"/>
      <c r="Q64" s="96">
        <f>SUM(O64/M64)</f>
        <v>195.70890113076254</v>
      </c>
    </row>
    <row r="65" spans="1:17" ht="12.75" hidden="1">
      <c r="A65" s="293"/>
      <c r="B65" s="30"/>
      <c r="C65" s="30"/>
      <c r="D65" s="30"/>
      <c r="E65" s="109" t="s">
        <v>63</v>
      </c>
      <c r="F65" s="42"/>
      <c r="G65" s="20">
        <v>4</v>
      </c>
      <c r="H65" s="108" t="s">
        <v>62</v>
      </c>
      <c r="I65" s="20">
        <v>1</v>
      </c>
      <c r="J65" s="42" t="s">
        <v>27</v>
      </c>
      <c r="K65" s="19"/>
      <c r="L65" s="42">
        <v>2</v>
      </c>
      <c r="M65" s="20">
        <v>3902</v>
      </c>
      <c r="N65" s="106">
        <v>850000</v>
      </c>
      <c r="O65" s="105">
        <v>850000</v>
      </c>
      <c r="P65" s="79"/>
      <c r="Q65" s="81">
        <f>SUM(O65/M65)</f>
        <v>217.8370066632496</v>
      </c>
    </row>
    <row r="66" spans="1:17" ht="13.5" thickBot="1">
      <c r="A66" s="291"/>
      <c r="B66" s="34" t="s">
        <v>26</v>
      </c>
      <c r="C66" s="372"/>
      <c r="D66" s="34"/>
      <c r="E66" s="373"/>
      <c r="F66" s="374"/>
      <c r="G66" s="490"/>
      <c r="H66" s="376"/>
      <c r="I66" s="377"/>
      <c r="J66" s="378"/>
      <c r="K66" s="379"/>
      <c r="L66" s="378"/>
      <c r="M66" s="375"/>
      <c r="N66" s="380"/>
      <c r="O66" s="381"/>
      <c r="P66" s="532"/>
      <c r="Q66" s="382"/>
    </row>
    <row r="67" spans="1:17" ht="12.75">
      <c r="A67" s="37" t="s">
        <v>64</v>
      </c>
      <c r="B67" s="295" t="s">
        <v>19</v>
      </c>
      <c r="C67" s="605"/>
      <c r="D67" s="295"/>
      <c r="E67" s="606"/>
      <c r="F67" s="607"/>
      <c r="G67" s="608"/>
      <c r="H67" s="609"/>
      <c r="I67" s="610"/>
      <c r="J67" s="611"/>
      <c r="K67" s="612"/>
      <c r="L67" s="609"/>
      <c r="M67" s="613"/>
      <c r="N67" s="614"/>
      <c r="O67" s="615"/>
      <c r="P67" s="616"/>
      <c r="Q67" s="617"/>
    </row>
    <row r="68" spans="1:17" ht="12.75">
      <c r="A68" s="47"/>
      <c r="B68" s="40" t="s">
        <v>24</v>
      </c>
      <c r="C68" s="134"/>
      <c r="D68" s="40"/>
      <c r="E68" s="258"/>
      <c r="F68" s="145"/>
      <c r="G68" s="250"/>
      <c r="H68" s="229"/>
      <c r="I68" s="135"/>
      <c r="J68" s="134"/>
      <c r="K68" s="357"/>
      <c r="L68" s="145"/>
      <c r="M68" s="135"/>
      <c r="N68" s="248"/>
      <c r="O68" s="150"/>
      <c r="P68" s="141"/>
      <c r="Q68" s="213"/>
    </row>
    <row r="69" spans="1:17" ht="12.75">
      <c r="A69" s="47"/>
      <c r="B69" s="48" t="s">
        <v>25</v>
      </c>
      <c r="C69" s="48"/>
      <c r="D69" s="48"/>
      <c r="E69" s="110"/>
      <c r="F69" s="50"/>
      <c r="G69" s="95"/>
      <c r="H69" s="95"/>
      <c r="I69" s="51"/>
      <c r="J69" s="50"/>
      <c r="K69" s="223"/>
      <c r="L69" s="90"/>
      <c r="M69" s="224"/>
      <c r="N69" s="131"/>
      <c r="O69" s="131"/>
      <c r="P69" s="249"/>
      <c r="Q69" s="90"/>
    </row>
    <row r="70" spans="1:17" ht="13.5" thickBot="1">
      <c r="A70" s="55"/>
      <c r="B70" s="34" t="s">
        <v>26</v>
      </c>
      <c r="C70" s="690"/>
      <c r="D70" s="372"/>
      <c r="E70" s="692"/>
      <c r="F70" s="693"/>
      <c r="G70" s="576"/>
      <c r="H70" s="694"/>
      <c r="I70" s="356"/>
      <c r="J70" s="690"/>
      <c r="K70" s="695"/>
      <c r="L70" s="693"/>
      <c r="M70" s="356"/>
      <c r="N70" s="696"/>
      <c r="O70" s="577"/>
      <c r="P70" s="697"/>
      <c r="Q70" s="698"/>
    </row>
    <row r="71" spans="1:17" ht="12.75">
      <c r="A71" s="515"/>
      <c r="B71" s="72"/>
      <c r="C71" s="135"/>
      <c r="D71" s="135"/>
      <c r="E71" s="748"/>
      <c r="F71" s="146"/>
      <c r="G71" s="250"/>
      <c r="H71" s="749"/>
      <c r="I71" s="135"/>
      <c r="J71" s="135"/>
      <c r="K71" s="357"/>
      <c r="L71" s="146"/>
      <c r="M71" s="135"/>
      <c r="N71" s="150"/>
      <c r="O71" s="150"/>
      <c r="P71" s="142"/>
      <c r="Q71" s="750"/>
    </row>
    <row r="72" spans="1:17" ht="12.75">
      <c r="A72" s="515"/>
      <c r="B72" s="72"/>
      <c r="C72" s="135"/>
      <c r="D72" s="135"/>
      <c r="E72" s="748"/>
      <c r="F72" s="146"/>
      <c r="G72" s="250"/>
      <c r="H72" s="749"/>
      <c r="I72" s="135"/>
      <c r="J72" s="135"/>
      <c r="K72" s="357"/>
      <c r="L72" s="146"/>
      <c r="M72" s="135"/>
      <c r="N72" s="150"/>
      <c r="O72" s="150"/>
      <c r="P72" s="142"/>
      <c r="Q72" s="750"/>
    </row>
    <row r="73" spans="1:17" ht="12.75">
      <c r="A73" s="515"/>
      <c r="B73" s="72"/>
      <c r="C73" s="135"/>
      <c r="D73" s="135"/>
      <c r="E73" s="748"/>
      <c r="F73" s="146"/>
      <c r="G73" s="250"/>
      <c r="H73" s="749"/>
      <c r="I73" s="135"/>
      <c r="J73" s="135"/>
      <c r="K73" s="357"/>
      <c r="L73" s="146"/>
      <c r="M73" s="135"/>
      <c r="N73" s="150"/>
      <c r="O73" s="150"/>
      <c r="P73" s="142"/>
      <c r="Q73" s="750"/>
    </row>
    <row r="74" spans="1:17" ht="12.75">
      <c r="A74" s="515"/>
      <c r="B74" s="72"/>
      <c r="C74" s="135"/>
      <c r="D74" s="135"/>
      <c r="E74" s="748"/>
      <c r="F74" s="146"/>
      <c r="G74" s="250"/>
      <c r="H74" s="749"/>
      <c r="I74" s="135"/>
      <c r="J74" s="135"/>
      <c r="K74" s="357"/>
      <c r="L74" s="146"/>
      <c r="M74" s="135"/>
      <c r="N74" s="150"/>
      <c r="O74" s="150"/>
      <c r="P74" s="142"/>
      <c r="Q74" s="750"/>
    </row>
    <row r="75" spans="1:17" ht="12.75">
      <c r="A75" s="515"/>
      <c r="B75" s="72"/>
      <c r="C75" s="135"/>
      <c r="D75" s="135"/>
      <c r="E75" s="748"/>
      <c r="F75" s="146"/>
      <c r="G75" s="250"/>
      <c r="H75" s="749"/>
      <c r="I75" s="135"/>
      <c r="J75" s="135"/>
      <c r="K75" s="357"/>
      <c r="L75" s="146"/>
      <c r="M75" s="135"/>
      <c r="N75" s="150"/>
      <c r="O75" s="150"/>
      <c r="P75" s="142"/>
      <c r="Q75" s="750"/>
    </row>
    <row r="76" spans="1:17" ht="12.75">
      <c r="A76" s="515"/>
      <c r="B76" s="72"/>
      <c r="C76" s="135"/>
      <c r="D76" s="135"/>
      <c r="E76" s="748"/>
      <c r="F76" s="146"/>
      <c r="G76" s="250"/>
      <c r="H76" s="749"/>
      <c r="I76" s="135"/>
      <c r="J76" s="135"/>
      <c r="K76" s="357"/>
      <c r="L76" s="146"/>
      <c r="M76" s="135"/>
      <c r="N76" s="150"/>
      <c r="O76" s="150"/>
      <c r="P76" s="142"/>
      <c r="Q76" s="750"/>
    </row>
    <row r="77" spans="1:17" ht="12.75">
      <c r="A77" s="515"/>
      <c r="B77" s="72"/>
      <c r="C77" s="135"/>
      <c r="D77" s="135"/>
      <c r="E77" s="748"/>
      <c r="F77" s="146"/>
      <c r="G77" s="250"/>
      <c r="H77" s="749"/>
      <c r="I77" s="135"/>
      <c r="J77" s="135"/>
      <c r="K77" s="357"/>
      <c r="L77" s="146"/>
      <c r="M77" s="135"/>
      <c r="N77" s="150"/>
      <c r="O77" s="150"/>
      <c r="P77" s="142"/>
      <c r="Q77" s="750"/>
    </row>
    <row r="78" spans="1:17" ht="20.25">
      <c r="A78" s="1" t="s">
        <v>82</v>
      </c>
      <c r="B78" s="2"/>
      <c r="C78" s="2"/>
      <c r="D78" s="2"/>
      <c r="E78" s="2"/>
      <c r="F78" s="3"/>
      <c r="G78" s="3"/>
      <c r="H78" s="76"/>
      <c r="I78" s="3"/>
      <c r="J78" s="3"/>
      <c r="K78" s="3"/>
      <c r="M78" s="4"/>
      <c r="N78" s="3" t="s">
        <v>94</v>
      </c>
      <c r="O78" s="217" t="s">
        <v>97</v>
      </c>
      <c r="P78" s="98"/>
      <c r="Q78" s="217" t="s">
        <v>96</v>
      </c>
    </row>
    <row r="79" spans="1:16" ht="18">
      <c r="A79" s="123" t="s">
        <v>179</v>
      </c>
      <c r="B79" s="2"/>
      <c r="C79" s="2"/>
      <c r="D79" s="2"/>
      <c r="E79" s="2"/>
      <c r="F79" s="3"/>
      <c r="G79" s="3"/>
      <c r="H79" s="4"/>
      <c r="I79" s="3"/>
      <c r="J79" s="3"/>
      <c r="K79" s="3"/>
      <c r="M79" s="4"/>
      <c r="N79" s="3"/>
      <c r="P79" s="97" t="s">
        <v>144</v>
      </c>
    </row>
    <row r="80" spans="1:16" ht="18">
      <c r="A80" s="475" t="s">
        <v>180</v>
      </c>
      <c r="B80" s="2"/>
      <c r="C80" s="2"/>
      <c r="D80" s="2"/>
      <c r="E80" s="2"/>
      <c r="F80" s="3"/>
      <c r="G80" s="3"/>
      <c r="H80" s="4"/>
      <c r="I80" s="3"/>
      <c r="J80" s="3"/>
      <c r="K80" s="3"/>
      <c r="M80" s="4"/>
      <c r="N80" s="3"/>
      <c r="O80" s="218" t="s">
        <v>98</v>
      </c>
      <c r="P80" s="218"/>
    </row>
    <row r="81" spans="1:15" ht="12.75">
      <c r="A81" s="5"/>
      <c r="B81" s="2"/>
      <c r="C81" s="2"/>
      <c r="D81" s="2"/>
      <c r="E81" s="2"/>
      <c r="F81" s="3"/>
      <c r="G81" s="3"/>
      <c r="H81" s="4"/>
      <c r="I81" s="3"/>
      <c r="J81" s="3"/>
      <c r="K81" s="3"/>
      <c r="M81" s="122"/>
      <c r="N81" s="3" t="s">
        <v>95</v>
      </c>
      <c r="O81" s="216" t="s">
        <v>99</v>
      </c>
    </row>
    <row r="82" spans="1:15" ht="12.75">
      <c r="A82" s="5"/>
      <c r="B82" s="2"/>
      <c r="C82" s="2"/>
      <c r="D82" s="2"/>
      <c r="E82" s="2"/>
      <c r="F82" s="3"/>
      <c r="G82" s="3"/>
      <c r="H82" s="4"/>
      <c r="I82" s="3"/>
      <c r="J82" s="3"/>
      <c r="K82" s="3"/>
      <c r="M82" s="4"/>
      <c r="N82" s="3"/>
      <c r="O82" s="368" t="s">
        <v>324</v>
      </c>
    </row>
    <row r="83" spans="1:14" ht="8.25" customHeight="1">
      <c r="A83" s="5"/>
      <c r="B83" s="2"/>
      <c r="C83" s="2"/>
      <c r="D83" s="2"/>
      <c r="E83" s="2"/>
      <c r="F83" s="3"/>
      <c r="G83" s="3"/>
      <c r="H83" s="4"/>
      <c r="I83" s="3"/>
      <c r="J83" s="3"/>
      <c r="K83" s="3"/>
      <c r="M83" s="4"/>
      <c r="N83" s="3"/>
    </row>
    <row r="84" spans="1:16" s="165" customFormat="1" ht="15">
      <c r="A84" s="165" t="s">
        <v>80</v>
      </c>
      <c r="B84" s="166"/>
      <c r="C84" s="166"/>
      <c r="D84" s="166"/>
      <c r="E84" s="166"/>
      <c r="F84" s="166"/>
      <c r="G84" s="166"/>
      <c r="H84" s="4"/>
      <c r="I84" s="166"/>
      <c r="J84" s="166"/>
      <c r="K84" s="166"/>
      <c r="M84" s="167"/>
      <c r="N84" s="166"/>
      <c r="O84" s="168"/>
      <c r="P84" s="168"/>
    </row>
    <row r="85" spans="1:16" s="165" customFormat="1" ht="15">
      <c r="A85" s="165" t="s">
        <v>81</v>
      </c>
      <c r="B85" s="166"/>
      <c r="C85" s="166"/>
      <c r="D85" s="166"/>
      <c r="E85" s="166"/>
      <c r="F85" s="166"/>
      <c r="G85" s="169"/>
      <c r="H85" s="167"/>
      <c r="I85" s="169"/>
      <c r="J85" s="169"/>
      <c r="K85" s="169"/>
      <c r="L85" s="171"/>
      <c r="M85" s="170"/>
      <c r="N85" s="169"/>
      <c r="O85" s="168"/>
      <c r="P85" s="168"/>
    </row>
    <row r="86" spans="1:16" s="174" customFormat="1" ht="12.75" customHeight="1">
      <c r="A86" s="165" t="s">
        <v>114</v>
      </c>
      <c r="B86" s="166"/>
      <c r="C86" s="166"/>
      <c r="D86" s="166"/>
      <c r="E86" s="166"/>
      <c r="F86" s="172"/>
      <c r="G86" s="172"/>
      <c r="H86" s="170"/>
      <c r="I86" s="172"/>
      <c r="J86" s="172"/>
      <c r="K86" s="172"/>
      <c r="M86" s="173"/>
      <c r="N86" s="172"/>
      <c r="O86" s="175"/>
      <c r="P86" s="175"/>
    </row>
    <row r="87" spans="1:14" ht="7.5" customHeight="1">
      <c r="A87" s="124"/>
      <c r="B87" s="2"/>
      <c r="C87" s="2"/>
      <c r="D87" s="2"/>
      <c r="E87" s="2"/>
      <c r="F87" s="3"/>
      <c r="G87" s="3"/>
      <c r="H87" s="173"/>
      <c r="I87" s="3"/>
      <c r="J87" s="3"/>
      <c r="K87" s="3"/>
      <c r="M87" s="4"/>
      <c r="N87" s="3"/>
    </row>
    <row r="88" spans="1:16" s="17" customFormat="1" ht="13.5" customHeight="1">
      <c r="A88" s="17" t="s">
        <v>122</v>
      </c>
      <c r="B88" s="2"/>
      <c r="C88" s="2"/>
      <c r="D88" s="2"/>
      <c r="E88" s="2"/>
      <c r="F88" s="176"/>
      <c r="G88" s="176"/>
      <c r="H88" s="4"/>
      <c r="I88" s="176"/>
      <c r="J88" s="176"/>
      <c r="K88" s="176"/>
      <c r="M88" s="20"/>
      <c r="N88" s="176"/>
      <c r="O88" s="177"/>
      <c r="P88" s="177"/>
    </row>
    <row r="89" spans="1:16" s="17" customFormat="1" ht="12.75">
      <c r="A89" s="17" t="s">
        <v>181</v>
      </c>
      <c r="B89" s="2"/>
      <c r="C89" s="2"/>
      <c r="D89" s="2"/>
      <c r="E89" s="2"/>
      <c r="F89" s="176"/>
      <c r="G89" s="176"/>
      <c r="H89" s="20"/>
      <c r="I89" s="176"/>
      <c r="J89" s="176"/>
      <c r="K89" s="176"/>
      <c r="M89" s="20"/>
      <c r="N89" s="176"/>
      <c r="O89" s="177"/>
      <c r="P89" s="177"/>
    </row>
    <row r="90" spans="1:17" s="17" customFormat="1" ht="12.75" customHeight="1">
      <c r="A90" s="17" t="s">
        <v>117</v>
      </c>
      <c r="B90" s="2"/>
      <c r="C90" s="2"/>
      <c r="D90" s="2"/>
      <c r="E90" s="2"/>
      <c r="F90" s="176"/>
      <c r="G90" s="20"/>
      <c r="H90" s="20"/>
      <c r="I90" s="20"/>
      <c r="J90" s="20"/>
      <c r="K90" s="20"/>
      <c r="L90" s="19"/>
      <c r="M90" s="20"/>
      <c r="N90" s="176"/>
      <c r="O90" s="177"/>
      <c r="P90" s="209"/>
      <c r="Q90" s="19"/>
    </row>
    <row r="91" spans="1:19" ht="12.75" customHeight="1" thickBot="1">
      <c r="A91" s="6"/>
      <c r="B91" s="6"/>
      <c r="C91" s="6"/>
      <c r="D91" s="6"/>
      <c r="E91" s="6"/>
      <c r="F91" s="17"/>
      <c r="G91" s="6"/>
      <c r="H91" s="10"/>
      <c r="I91" s="19"/>
      <c r="J91" s="20"/>
      <c r="K91" s="20"/>
      <c r="L91" s="10"/>
      <c r="M91" s="22"/>
      <c r="N91" s="22"/>
      <c r="O91" s="99"/>
      <c r="P91" s="99"/>
      <c r="Q91" s="6"/>
      <c r="R91" s="6"/>
      <c r="S91" s="6"/>
    </row>
    <row r="92" spans="1:19" ht="12.75">
      <c r="A92" s="32" t="s">
        <v>4</v>
      </c>
      <c r="B92" s="29" t="s">
        <v>5</v>
      </c>
      <c r="C92" s="29" t="s">
        <v>100</v>
      </c>
      <c r="D92" s="32" t="s">
        <v>77</v>
      </c>
      <c r="E92" s="29" t="s">
        <v>6</v>
      </c>
      <c r="F92" s="29" t="s">
        <v>6</v>
      </c>
      <c r="G92" s="32" t="s">
        <v>7</v>
      </c>
      <c r="H92" s="31" t="s">
        <v>8</v>
      </c>
      <c r="I92" s="29" t="s">
        <v>9</v>
      </c>
      <c r="J92" s="29" t="s">
        <v>10</v>
      </c>
      <c r="K92" s="29" t="s">
        <v>11</v>
      </c>
      <c r="L92" s="32" t="s">
        <v>12</v>
      </c>
      <c r="M92" s="29" t="s">
        <v>13</v>
      </c>
      <c r="N92" s="32" t="s">
        <v>14</v>
      </c>
      <c r="O92" s="32" t="s">
        <v>15</v>
      </c>
      <c r="P92" s="212" t="s">
        <v>16</v>
      </c>
      <c r="Q92" s="32" t="s">
        <v>17</v>
      </c>
      <c r="R92" s="2"/>
      <c r="S92" s="2"/>
    </row>
    <row r="93" spans="1:19" ht="13.5" thickBot="1">
      <c r="A93" s="67"/>
      <c r="B93" s="34"/>
      <c r="C93" s="34"/>
      <c r="D93" s="35" t="s">
        <v>57</v>
      </c>
      <c r="E93" s="34" t="s">
        <v>18</v>
      </c>
      <c r="F93" s="28" t="s">
        <v>19</v>
      </c>
      <c r="G93" s="34"/>
      <c r="H93" s="28" t="s">
        <v>20</v>
      </c>
      <c r="I93" s="34"/>
      <c r="J93" s="28"/>
      <c r="K93" s="34"/>
      <c r="L93" s="36"/>
      <c r="M93" s="28" t="s">
        <v>21</v>
      </c>
      <c r="N93" s="35" t="s">
        <v>22</v>
      </c>
      <c r="O93" s="34" t="s">
        <v>22</v>
      </c>
      <c r="P93" s="28"/>
      <c r="Q93" s="34"/>
      <c r="R93" s="2"/>
      <c r="S93" s="2"/>
    </row>
    <row r="94" spans="1:17" s="263" customFormat="1" ht="12.75">
      <c r="A94" s="37" t="s">
        <v>65</v>
      </c>
      <c r="B94" s="38" t="s">
        <v>19</v>
      </c>
      <c r="C94" s="678"/>
      <c r="D94" s="679"/>
      <c r="E94" s="680"/>
      <c r="F94" s="683"/>
      <c r="G94" s="682"/>
      <c r="H94" s="683"/>
      <c r="I94" s="384"/>
      <c r="J94" s="681"/>
      <c r="K94" s="684"/>
      <c r="L94" s="683"/>
      <c r="M94" s="685"/>
      <c r="N94" s="686"/>
      <c r="O94" s="687"/>
      <c r="P94" s="752"/>
      <c r="Q94" s="753"/>
    </row>
    <row r="95" spans="1:19" ht="12.75">
      <c r="A95" s="117"/>
      <c r="B95" s="40" t="s">
        <v>24</v>
      </c>
      <c r="C95" s="191" t="s">
        <v>118</v>
      </c>
      <c r="D95" s="134"/>
      <c r="E95" s="688" t="s">
        <v>125</v>
      </c>
      <c r="F95" s="152"/>
      <c r="G95" s="136">
        <v>6</v>
      </c>
      <c r="H95" s="152" t="s">
        <v>50</v>
      </c>
      <c r="I95" s="136">
        <v>2</v>
      </c>
      <c r="J95" s="137" t="s">
        <v>27</v>
      </c>
      <c r="K95" s="253"/>
      <c r="L95" s="152">
        <v>3</v>
      </c>
      <c r="M95" s="136">
        <v>4671</v>
      </c>
      <c r="N95" s="158">
        <v>1125000</v>
      </c>
      <c r="O95" s="259">
        <v>1199000</v>
      </c>
      <c r="P95" s="139"/>
      <c r="Q95" s="140">
        <f>SUM(O95/M95)</f>
        <v>256.6902162277885</v>
      </c>
      <c r="R95" s="2"/>
      <c r="S95" s="2"/>
    </row>
    <row r="96" spans="1:17" s="19" customFormat="1" ht="12.75" customHeight="1">
      <c r="A96" s="37"/>
      <c r="B96" s="58" t="s">
        <v>25</v>
      </c>
      <c r="C96" s="58"/>
      <c r="D96" s="48">
        <v>3</v>
      </c>
      <c r="E96" s="689" t="s">
        <v>312</v>
      </c>
      <c r="F96" s="51"/>
      <c r="G96" s="90" t="s">
        <v>109</v>
      </c>
      <c r="H96" s="51" t="s">
        <v>160</v>
      </c>
      <c r="I96" s="90" t="s">
        <v>58</v>
      </c>
      <c r="J96" s="25" t="s">
        <v>27</v>
      </c>
      <c r="K96" s="255"/>
      <c r="L96" s="51">
        <v>3</v>
      </c>
      <c r="M96" s="90" t="s">
        <v>161</v>
      </c>
      <c r="N96" s="131" t="s">
        <v>162</v>
      </c>
      <c r="O96" s="131" t="s">
        <v>313</v>
      </c>
      <c r="P96" s="101"/>
      <c r="Q96" s="60" t="s">
        <v>314</v>
      </c>
    </row>
    <row r="97" spans="1:18" s="17" customFormat="1" ht="13.5" customHeight="1" thickBot="1">
      <c r="A97" s="55"/>
      <c r="B97" s="34" t="s">
        <v>26</v>
      </c>
      <c r="C97" s="690"/>
      <c r="D97" s="691">
        <v>2</v>
      </c>
      <c r="E97" s="155" t="s">
        <v>227</v>
      </c>
      <c r="F97" s="125"/>
      <c r="G97" s="155" t="s">
        <v>228</v>
      </c>
      <c r="H97" s="125" t="s">
        <v>229</v>
      </c>
      <c r="I97" s="181">
        <v>2</v>
      </c>
      <c r="J97" s="403" t="s">
        <v>27</v>
      </c>
      <c r="K97" s="536" t="s">
        <v>31</v>
      </c>
      <c r="L97" s="125">
        <v>3</v>
      </c>
      <c r="M97" s="57" t="s">
        <v>230</v>
      </c>
      <c r="N97" s="182" t="s">
        <v>231</v>
      </c>
      <c r="O97" s="537" t="s">
        <v>232</v>
      </c>
      <c r="P97" s="102"/>
      <c r="Q97" s="132" t="s">
        <v>233</v>
      </c>
      <c r="R97" s="358"/>
    </row>
    <row r="98" spans="1:19" ht="12.75">
      <c r="A98" s="279" t="s">
        <v>67</v>
      </c>
      <c r="B98" s="295" t="s">
        <v>19</v>
      </c>
      <c r="C98" s="620"/>
      <c r="D98" s="621"/>
      <c r="E98" s="476"/>
      <c r="F98" s="477"/>
      <c r="G98" s="470"/>
      <c r="H98" s="469"/>
      <c r="I98" s="471"/>
      <c r="J98" s="470"/>
      <c r="K98" s="478"/>
      <c r="L98" s="470"/>
      <c r="M98" s="471"/>
      <c r="N98" s="473"/>
      <c r="O98" s="472"/>
      <c r="P98" s="473"/>
      <c r="Q98" s="479"/>
      <c r="R98" s="2"/>
      <c r="S98" s="2"/>
    </row>
    <row r="99" spans="1:17" ht="12.75">
      <c r="A99" s="47"/>
      <c r="B99" s="30" t="s">
        <v>24</v>
      </c>
      <c r="C99" s="191" t="s">
        <v>146</v>
      </c>
      <c r="D99" s="386"/>
      <c r="E99" s="618" t="s">
        <v>145</v>
      </c>
      <c r="F99" s="619"/>
      <c r="G99" s="133">
        <v>4</v>
      </c>
      <c r="H99" s="136">
        <v>4</v>
      </c>
      <c r="I99" s="137">
        <v>1</v>
      </c>
      <c r="J99" s="133" t="s">
        <v>27</v>
      </c>
      <c r="K99" s="208" t="s">
        <v>31</v>
      </c>
      <c r="L99" s="133">
        <v>2</v>
      </c>
      <c r="M99" s="137">
        <v>3783</v>
      </c>
      <c r="N99" s="139">
        <v>1349000</v>
      </c>
      <c r="O99" s="144"/>
      <c r="P99" s="139">
        <v>1349000</v>
      </c>
      <c r="Q99" s="410">
        <f>SUM(P99/M99)</f>
        <v>356.59529473962465</v>
      </c>
    </row>
    <row r="100" spans="1:17" s="17" customFormat="1" ht="12.75">
      <c r="A100" s="43"/>
      <c r="B100" s="48" t="s">
        <v>25</v>
      </c>
      <c r="C100" s="53"/>
      <c r="D100" s="387" t="s">
        <v>138</v>
      </c>
      <c r="E100" s="207" t="s">
        <v>171</v>
      </c>
      <c r="F100" s="52"/>
      <c r="G100" s="51" t="s">
        <v>134</v>
      </c>
      <c r="H100" s="90" t="s">
        <v>172</v>
      </c>
      <c r="I100" s="51" t="s">
        <v>58</v>
      </c>
      <c r="J100" s="50" t="s">
        <v>27</v>
      </c>
      <c r="K100" s="24" t="s">
        <v>31</v>
      </c>
      <c r="L100" s="90">
        <v>2</v>
      </c>
      <c r="M100" s="51" t="s">
        <v>173</v>
      </c>
      <c r="N100" s="131" t="s">
        <v>174</v>
      </c>
      <c r="O100" s="131" t="s">
        <v>174</v>
      </c>
      <c r="P100" s="101"/>
      <c r="Q100" s="157" t="s">
        <v>175</v>
      </c>
    </row>
    <row r="101" spans="1:17" s="505" customFormat="1" ht="12.75" customHeight="1" thickBot="1">
      <c r="A101" s="502"/>
      <c r="B101" s="744" t="s">
        <v>26</v>
      </c>
      <c r="C101" s="456"/>
      <c r="D101" s="538" t="s">
        <v>126</v>
      </c>
      <c r="E101" s="539" t="s">
        <v>147</v>
      </c>
      <c r="F101" s="504"/>
      <c r="G101" s="542" t="s">
        <v>113</v>
      </c>
      <c r="H101" s="304" t="s">
        <v>113</v>
      </c>
      <c r="I101" s="509">
        <v>1</v>
      </c>
      <c r="J101" s="506" t="s">
        <v>27</v>
      </c>
      <c r="K101" s="507" t="s">
        <v>31</v>
      </c>
      <c r="L101" s="506">
        <v>2</v>
      </c>
      <c r="M101" s="509" t="s">
        <v>139</v>
      </c>
      <c r="N101" s="540" t="s">
        <v>148</v>
      </c>
      <c r="O101" s="540" t="s">
        <v>149</v>
      </c>
      <c r="P101" s="508"/>
      <c r="Q101" s="541" t="s">
        <v>150</v>
      </c>
    </row>
    <row r="102" spans="1:17" ht="12.75" customHeight="1">
      <c r="A102" s="47" t="s">
        <v>69</v>
      </c>
      <c r="B102" s="38" t="s">
        <v>19</v>
      </c>
      <c r="C102" s="241"/>
      <c r="D102" s="622"/>
      <c r="E102" s="398"/>
      <c r="F102" s="397"/>
      <c r="G102" s="72"/>
      <c r="H102" s="482"/>
      <c r="I102" s="20"/>
      <c r="J102" s="397"/>
      <c r="K102" s="19"/>
      <c r="L102" s="397"/>
      <c r="M102" s="484"/>
      <c r="N102" s="92"/>
      <c r="O102" s="483"/>
      <c r="P102" s="92"/>
      <c r="Q102" s="493"/>
    </row>
    <row r="103" spans="1:17" ht="12.75" customHeight="1">
      <c r="A103" s="47"/>
      <c r="B103" s="30" t="s">
        <v>24</v>
      </c>
      <c r="C103" s="134" t="s">
        <v>176</v>
      </c>
      <c r="D103" s="135"/>
      <c r="E103" s="369" t="s">
        <v>145</v>
      </c>
      <c r="F103" s="148"/>
      <c r="G103" s="513">
        <v>4</v>
      </c>
      <c r="H103" s="324" t="s">
        <v>105</v>
      </c>
      <c r="I103" s="149">
        <v>2</v>
      </c>
      <c r="J103" s="148" t="s">
        <v>27</v>
      </c>
      <c r="K103" s="325" t="s">
        <v>28</v>
      </c>
      <c r="L103" s="324">
        <v>2</v>
      </c>
      <c r="M103" s="149">
        <v>3254</v>
      </c>
      <c r="N103" s="326">
        <v>849900</v>
      </c>
      <c r="O103" s="514">
        <v>849900</v>
      </c>
      <c r="P103" s="228"/>
      <c r="Q103" s="234">
        <f>SUM(O103/M103)</f>
        <v>261.1862323294407</v>
      </c>
    </row>
    <row r="104" spans="1:17" s="17" customFormat="1" ht="12.75" customHeight="1">
      <c r="A104" s="47"/>
      <c r="B104" s="48" t="s">
        <v>25</v>
      </c>
      <c r="C104" s="48"/>
      <c r="D104" s="91">
        <v>3</v>
      </c>
      <c r="E104" s="59" t="s">
        <v>289</v>
      </c>
      <c r="F104" s="25"/>
      <c r="G104" s="370" t="s">
        <v>59</v>
      </c>
      <c r="H104" s="51" t="s">
        <v>131</v>
      </c>
      <c r="I104" s="90" t="s">
        <v>58</v>
      </c>
      <c r="J104" s="25" t="s">
        <v>108</v>
      </c>
      <c r="K104" s="52" t="s">
        <v>34</v>
      </c>
      <c r="L104" s="51">
        <v>2</v>
      </c>
      <c r="M104" s="50" t="s">
        <v>315</v>
      </c>
      <c r="N104" s="159" t="s">
        <v>316</v>
      </c>
      <c r="O104" s="131" t="s">
        <v>317</v>
      </c>
      <c r="P104" s="54"/>
      <c r="Q104" s="60" t="s">
        <v>318</v>
      </c>
    </row>
    <row r="105" spans="1:17" s="17" customFormat="1" ht="12.75" customHeight="1" thickBot="1">
      <c r="A105" s="114"/>
      <c r="B105" s="35" t="s">
        <v>26</v>
      </c>
      <c r="C105" s="372"/>
      <c r="D105" s="503">
        <v>1</v>
      </c>
      <c r="E105" s="221" t="s">
        <v>234</v>
      </c>
      <c r="F105" s="57"/>
      <c r="G105" s="184">
        <v>3</v>
      </c>
      <c r="H105" s="181" t="s">
        <v>42</v>
      </c>
      <c r="I105" s="66">
        <v>1</v>
      </c>
      <c r="J105" s="57" t="s">
        <v>40</v>
      </c>
      <c r="K105" s="226" t="s">
        <v>31</v>
      </c>
      <c r="L105" s="181">
        <v>2</v>
      </c>
      <c r="M105" s="66" t="s">
        <v>235</v>
      </c>
      <c r="N105" s="156" t="s">
        <v>236</v>
      </c>
      <c r="O105" s="156" t="s">
        <v>237</v>
      </c>
      <c r="P105" s="717"/>
      <c r="Q105" s="132" t="s">
        <v>238</v>
      </c>
    </row>
    <row r="106" spans="1:17" s="17" customFormat="1" ht="12.75" customHeight="1">
      <c r="A106" s="47" t="s">
        <v>79</v>
      </c>
      <c r="B106" s="30" t="s">
        <v>19</v>
      </c>
      <c r="C106" s="626" t="s">
        <v>205</v>
      </c>
      <c r="D106" s="653">
        <v>3</v>
      </c>
      <c r="E106" s="670" t="s">
        <v>194</v>
      </c>
      <c r="F106" s="671" t="s">
        <v>30</v>
      </c>
      <c r="G106" s="672">
        <v>3</v>
      </c>
      <c r="H106" s="673" t="s">
        <v>39</v>
      </c>
      <c r="I106" s="674">
        <v>1</v>
      </c>
      <c r="J106" s="671" t="s">
        <v>27</v>
      </c>
      <c r="K106" s="675" t="s">
        <v>28</v>
      </c>
      <c r="L106" s="673">
        <v>2</v>
      </c>
      <c r="M106" s="674">
        <v>3167</v>
      </c>
      <c r="N106" s="676">
        <v>765000</v>
      </c>
      <c r="O106" s="677"/>
      <c r="P106" s="699">
        <v>740000</v>
      </c>
      <c r="Q106" s="700">
        <f>SUM(P106/M106)</f>
        <v>233.65961477739185</v>
      </c>
    </row>
    <row r="107" spans="1:18" s="286" customFormat="1" ht="12.75" customHeight="1">
      <c r="A107" s="47"/>
      <c r="B107" s="30"/>
      <c r="C107" s="341" t="s">
        <v>191</v>
      </c>
      <c r="D107" s="334"/>
      <c r="E107" s="331" t="s">
        <v>169</v>
      </c>
      <c r="F107" s="335" t="s">
        <v>33</v>
      </c>
      <c r="G107" s="460">
        <v>4</v>
      </c>
      <c r="H107" s="335" t="s">
        <v>39</v>
      </c>
      <c r="I107" s="329">
        <v>1</v>
      </c>
      <c r="J107" s="336" t="s">
        <v>27</v>
      </c>
      <c r="K107" s="337"/>
      <c r="L107" s="336">
        <v>2</v>
      </c>
      <c r="M107" s="329">
        <v>3047</v>
      </c>
      <c r="N107" s="338">
        <v>925000</v>
      </c>
      <c r="O107" s="330"/>
      <c r="P107" s="339">
        <v>826631</v>
      </c>
      <c r="Q107" s="340">
        <f>SUM(P107/M107)</f>
        <v>271.293403347555</v>
      </c>
      <c r="R107" s="285"/>
    </row>
    <row r="108" spans="1:18" s="17" customFormat="1" ht="12.75" customHeight="1">
      <c r="A108" s="47"/>
      <c r="B108" s="48"/>
      <c r="C108" s="25" t="s">
        <v>192</v>
      </c>
      <c r="D108" s="48"/>
      <c r="E108" s="623" t="s">
        <v>168</v>
      </c>
      <c r="F108" s="268" t="s">
        <v>33</v>
      </c>
      <c r="G108" s="267">
        <v>4</v>
      </c>
      <c r="H108" s="494" t="s">
        <v>39</v>
      </c>
      <c r="I108" s="267">
        <v>1</v>
      </c>
      <c r="J108" s="268" t="s">
        <v>27</v>
      </c>
      <c r="K108" s="223"/>
      <c r="L108" s="370">
        <v>2</v>
      </c>
      <c r="M108" s="225">
        <v>3220</v>
      </c>
      <c r="N108" s="269">
        <v>869995</v>
      </c>
      <c r="O108" s="624"/>
      <c r="P108" s="625">
        <v>837500</v>
      </c>
      <c r="Q108" s="313">
        <f>SUM(P108/M108)</f>
        <v>260.09316770186336</v>
      </c>
      <c r="R108" s="19"/>
    </row>
    <row r="109" spans="1:18" s="17" customFormat="1" ht="12.75" customHeight="1">
      <c r="A109" s="47"/>
      <c r="B109" s="30" t="s">
        <v>24</v>
      </c>
      <c r="C109" s="191" t="s">
        <v>258</v>
      </c>
      <c r="D109" s="30"/>
      <c r="E109" s="721" t="s">
        <v>30</v>
      </c>
      <c r="F109" s="242"/>
      <c r="G109" s="250">
        <v>4</v>
      </c>
      <c r="H109" s="423" t="s">
        <v>39</v>
      </c>
      <c r="I109" s="250">
        <v>1</v>
      </c>
      <c r="J109" s="242" t="s">
        <v>27</v>
      </c>
      <c r="K109" s="713"/>
      <c r="L109" s="423">
        <v>2</v>
      </c>
      <c r="M109" s="251">
        <v>2599</v>
      </c>
      <c r="N109" s="424">
        <v>699900</v>
      </c>
      <c r="O109" s="722">
        <v>699900</v>
      </c>
      <c r="P109" s="724"/>
      <c r="Q109" s="723">
        <f>SUM(O109/M109)</f>
        <v>269.2958830319354</v>
      </c>
      <c r="R109" s="19"/>
    </row>
    <row r="110" spans="1:18" s="17" customFormat="1" ht="12.75" customHeight="1">
      <c r="A110" s="47"/>
      <c r="B110" s="30" t="s">
        <v>25</v>
      </c>
      <c r="C110" s="191" t="s">
        <v>259</v>
      </c>
      <c r="D110" s="30"/>
      <c r="E110" s="721" t="s">
        <v>30</v>
      </c>
      <c r="F110" s="242"/>
      <c r="G110" s="250">
        <v>4</v>
      </c>
      <c r="H110" s="423">
        <v>3</v>
      </c>
      <c r="I110" s="250">
        <v>1</v>
      </c>
      <c r="J110" s="242" t="s">
        <v>27</v>
      </c>
      <c r="K110" s="713"/>
      <c r="L110" s="423">
        <v>2</v>
      </c>
      <c r="M110" s="251">
        <v>2571</v>
      </c>
      <c r="N110" s="424">
        <v>829000</v>
      </c>
      <c r="O110" s="722">
        <v>829000</v>
      </c>
      <c r="P110" s="724"/>
      <c r="Q110" s="723">
        <f>SUM(O110/M110)</f>
        <v>322.44262932711007</v>
      </c>
      <c r="R110" s="19"/>
    </row>
    <row r="111" spans="1:17" s="17" customFormat="1" ht="12.75" customHeight="1">
      <c r="A111" s="43"/>
      <c r="B111" s="40"/>
      <c r="C111" s="191" t="s">
        <v>121</v>
      </c>
      <c r="D111" s="30"/>
      <c r="E111" s="725" t="s">
        <v>130</v>
      </c>
      <c r="F111" s="244"/>
      <c r="G111" s="300">
        <v>4</v>
      </c>
      <c r="H111" s="245">
        <v>3</v>
      </c>
      <c r="I111" s="300">
        <v>1</v>
      </c>
      <c r="J111" s="244" t="s">
        <v>27</v>
      </c>
      <c r="K111" s="301"/>
      <c r="L111" s="245">
        <v>2</v>
      </c>
      <c r="M111" s="246">
        <v>2900</v>
      </c>
      <c r="N111" s="247">
        <v>849000</v>
      </c>
      <c r="O111" s="363">
        <v>849000</v>
      </c>
      <c r="P111" s="364"/>
      <c r="Q111" s="322">
        <f>SUM(O111/M111)</f>
        <v>292.7586206896552</v>
      </c>
    </row>
    <row r="112" spans="1:17" s="17" customFormat="1" ht="12.75" customHeight="1">
      <c r="A112" s="43"/>
      <c r="B112" s="30"/>
      <c r="C112" s="134" t="s">
        <v>151</v>
      </c>
      <c r="D112" s="72"/>
      <c r="E112" s="343" t="s">
        <v>145</v>
      </c>
      <c r="F112" s="543"/>
      <c r="G112" s="720">
        <v>5</v>
      </c>
      <c r="H112" s="245">
        <v>4.5</v>
      </c>
      <c r="I112" s="300">
        <v>2</v>
      </c>
      <c r="J112" s="244" t="s">
        <v>27</v>
      </c>
      <c r="K112" s="301"/>
      <c r="L112" s="245">
        <v>2</v>
      </c>
      <c r="M112" s="246">
        <v>3620</v>
      </c>
      <c r="N112" s="247">
        <v>1298000</v>
      </c>
      <c r="O112" s="363">
        <v>1298000</v>
      </c>
      <c r="P112" s="364"/>
      <c r="Q112" s="322">
        <f>SUM(O112/M112)</f>
        <v>358.56353591160223</v>
      </c>
    </row>
    <row r="113" spans="1:17" ht="12" customHeight="1">
      <c r="A113" s="116"/>
      <c r="B113" s="48"/>
      <c r="C113" s="193"/>
      <c r="D113" s="58">
        <v>9</v>
      </c>
      <c r="E113" s="128" t="s">
        <v>303</v>
      </c>
      <c r="F113" s="53"/>
      <c r="G113" s="207" t="s">
        <v>83</v>
      </c>
      <c r="H113" s="90" t="s">
        <v>319</v>
      </c>
      <c r="I113" s="51" t="s">
        <v>58</v>
      </c>
      <c r="J113" s="53" t="s">
        <v>27</v>
      </c>
      <c r="K113" s="422"/>
      <c r="L113" s="90" t="s">
        <v>107</v>
      </c>
      <c r="M113" s="51" t="s">
        <v>322</v>
      </c>
      <c r="N113" s="131" t="s">
        <v>320</v>
      </c>
      <c r="O113" s="131" t="s">
        <v>320</v>
      </c>
      <c r="P113" s="107"/>
      <c r="Q113" s="157" t="s">
        <v>321</v>
      </c>
    </row>
    <row r="114" spans="1:17" s="17" customFormat="1" ht="12.75" customHeight="1" thickBot="1">
      <c r="A114" s="342"/>
      <c r="B114" s="34" t="s">
        <v>26</v>
      </c>
      <c r="C114" s="66"/>
      <c r="D114" s="35">
        <v>1</v>
      </c>
      <c r="E114" s="359" t="s">
        <v>239</v>
      </c>
      <c r="F114" s="235"/>
      <c r="G114" s="383" t="s">
        <v>59</v>
      </c>
      <c r="H114" s="184" t="s">
        <v>113</v>
      </c>
      <c r="I114" s="360">
        <v>1</v>
      </c>
      <c r="J114" s="235" t="s">
        <v>240</v>
      </c>
      <c r="K114" s="545"/>
      <c r="L114" s="548">
        <v>2</v>
      </c>
      <c r="M114" s="360" t="s">
        <v>212</v>
      </c>
      <c r="N114" s="549" t="s">
        <v>241</v>
      </c>
      <c r="O114" s="549" t="s">
        <v>241</v>
      </c>
      <c r="P114" s="416"/>
      <c r="Q114" s="361" t="s">
        <v>242</v>
      </c>
    </row>
    <row r="115" spans="1:17" ht="12.75" customHeight="1">
      <c r="A115" s="37" t="s">
        <v>70</v>
      </c>
      <c r="B115" s="40" t="s">
        <v>19</v>
      </c>
      <c r="C115" s="627" t="s">
        <v>193</v>
      </c>
      <c r="D115" s="533">
        <v>4</v>
      </c>
      <c r="E115" s="628" t="s">
        <v>194</v>
      </c>
      <c r="F115" s="626"/>
      <c r="G115" s="757">
        <v>3</v>
      </c>
      <c r="H115" s="629" t="s">
        <v>138</v>
      </c>
      <c r="I115" s="627">
        <v>1</v>
      </c>
      <c r="J115" s="626" t="s">
        <v>40</v>
      </c>
      <c r="K115" s="630"/>
      <c r="L115" s="626">
        <v>2</v>
      </c>
      <c r="M115" s="627">
        <v>1618</v>
      </c>
      <c r="N115" s="631">
        <v>235000</v>
      </c>
      <c r="O115" s="632"/>
      <c r="P115" s="633">
        <v>225000</v>
      </c>
      <c r="Q115" s="634">
        <f>SUM(P115/M115)</f>
        <v>139.06056860321385</v>
      </c>
    </row>
    <row r="116" spans="1:17" ht="12.75" customHeight="1">
      <c r="A116" s="37"/>
      <c r="B116" s="40"/>
      <c r="C116" s="635" t="s">
        <v>195</v>
      </c>
      <c r="D116" s="626"/>
      <c r="E116" s="636" t="s">
        <v>182</v>
      </c>
      <c r="F116" s="635"/>
      <c r="G116" s="629" t="s">
        <v>105</v>
      </c>
      <c r="H116" s="637" t="s">
        <v>42</v>
      </c>
      <c r="I116" s="626">
        <v>2</v>
      </c>
      <c r="J116" s="635" t="s">
        <v>40</v>
      </c>
      <c r="K116" s="638"/>
      <c r="L116" s="635">
        <v>2</v>
      </c>
      <c r="M116" s="626">
        <v>2313</v>
      </c>
      <c r="N116" s="639">
        <v>319900</v>
      </c>
      <c r="O116" s="633"/>
      <c r="P116" s="640">
        <v>298000</v>
      </c>
      <c r="Q116" s="641">
        <f>SUM(P116/M116)</f>
        <v>128.83700821444012</v>
      </c>
    </row>
    <row r="117" spans="1:17" s="17" customFormat="1" ht="12.75" customHeight="1">
      <c r="A117" s="37"/>
      <c r="B117" s="40"/>
      <c r="C117" s="42" t="s">
        <v>196</v>
      </c>
      <c r="D117" s="72"/>
      <c r="E117" s="400" t="s">
        <v>168</v>
      </c>
      <c r="F117" s="267"/>
      <c r="G117" s="494" t="s">
        <v>105</v>
      </c>
      <c r="H117" s="267" t="s">
        <v>42</v>
      </c>
      <c r="I117" s="370">
        <v>2</v>
      </c>
      <c r="J117" s="761" t="s">
        <v>40</v>
      </c>
      <c r="K117" s="223"/>
      <c r="L117" s="370">
        <v>2</v>
      </c>
      <c r="M117" s="267">
        <v>2300</v>
      </c>
      <c r="N117" s="328">
        <v>318000</v>
      </c>
      <c r="O117" s="401"/>
      <c r="P117" s="762">
        <v>327000</v>
      </c>
      <c r="Q117" s="763">
        <f>SUM(P117/M117)</f>
        <v>142.17391304347825</v>
      </c>
    </row>
    <row r="118" spans="1:17" s="17" customFormat="1" ht="12.75" customHeight="1">
      <c r="A118" s="86"/>
      <c r="B118" s="58"/>
      <c r="C118" s="50" t="s">
        <v>197</v>
      </c>
      <c r="D118" s="91"/>
      <c r="E118" s="400" t="s">
        <v>168</v>
      </c>
      <c r="F118" s="225"/>
      <c r="G118" s="764" t="s">
        <v>101</v>
      </c>
      <c r="H118" s="267">
        <v>4</v>
      </c>
      <c r="I118" s="370">
        <v>2</v>
      </c>
      <c r="J118" s="225" t="s">
        <v>27</v>
      </c>
      <c r="K118" s="495"/>
      <c r="L118" s="267">
        <v>2</v>
      </c>
      <c r="M118" s="370">
        <v>3196</v>
      </c>
      <c r="N118" s="401">
        <v>380000</v>
      </c>
      <c r="O118" s="328"/>
      <c r="P118" s="642">
        <v>390000</v>
      </c>
      <c r="Q118" s="643">
        <f>SUM(P118/M118)</f>
        <v>122.02753441802253</v>
      </c>
    </row>
    <row r="119" spans="1:17" ht="12.75" customHeight="1">
      <c r="A119" s="37"/>
      <c r="B119" s="30" t="s">
        <v>24</v>
      </c>
      <c r="C119" s="135" t="s">
        <v>184</v>
      </c>
      <c r="D119" s="191"/>
      <c r="E119" s="758" t="s">
        <v>129</v>
      </c>
      <c r="F119" s="149"/>
      <c r="G119" s="148">
        <v>3</v>
      </c>
      <c r="H119" s="759">
        <v>2</v>
      </c>
      <c r="I119" s="149">
        <v>1</v>
      </c>
      <c r="J119" s="517" t="s">
        <v>27</v>
      </c>
      <c r="K119" s="518"/>
      <c r="L119" s="149">
        <v>2</v>
      </c>
      <c r="M119" s="148">
        <v>1607</v>
      </c>
      <c r="N119" s="514">
        <v>299000</v>
      </c>
      <c r="O119" s="228">
        <v>292000</v>
      </c>
      <c r="P119" s="760"/>
      <c r="Q119" s="234">
        <f>SUM(O119/M119)</f>
        <v>181.70504044803982</v>
      </c>
    </row>
    <row r="120" spans="1:17" ht="12.75" customHeight="1">
      <c r="A120" s="37"/>
      <c r="B120" s="30" t="s">
        <v>25</v>
      </c>
      <c r="C120" s="409" t="s">
        <v>183</v>
      </c>
      <c r="D120" s="191"/>
      <c r="E120" s="428" t="s">
        <v>182</v>
      </c>
      <c r="F120" s="135"/>
      <c r="G120" s="134">
        <v>4</v>
      </c>
      <c r="H120" s="146" t="s">
        <v>42</v>
      </c>
      <c r="I120" s="134">
        <v>2</v>
      </c>
      <c r="J120" s="135" t="s">
        <v>27</v>
      </c>
      <c r="K120" s="233"/>
      <c r="L120" s="135">
        <v>2</v>
      </c>
      <c r="M120" s="134">
        <v>2301</v>
      </c>
      <c r="N120" s="142">
        <v>329000</v>
      </c>
      <c r="O120" s="248">
        <v>309000</v>
      </c>
      <c r="P120" s="150"/>
      <c r="Q120" s="232">
        <f>SUM(O120/M120)</f>
        <v>134.28943937418515</v>
      </c>
    </row>
    <row r="121" spans="1:17" ht="12.75" customHeight="1">
      <c r="A121" s="37"/>
      <c r="B121" s="30"/>
      <c r="C121" s="135" t="s">
        <v>116</v>
      </c>
      <c r="D121" s="191"/>
      <c r="E121" s="179" t="s">
        <v>104</v>
      </c>
      <c r="F121" s="133"/>
      <c r="G121" s="137">
        <v>4</v>
      </c>
      <c r="H121" s="136">
        <v>4</v>
      </c>
      <c r="I121" s="137">
        <v>2</v>
      </c>
      <c r="J121" s="133" t="s">
        <v>27</v>
      </c>
      <c r="K121" s="208"/>
      <c r="L121" s="133">
        <v>2</v>
      </c>
      <c r="M121" s="137">
        <v>3196</v>
      </c>
      <c r="N121" s="139">
        <v>409000</v>
      </c>
      <c r="O121" s="581">
        <v>368000</v>
      </c>
      <c r="P121" s="147"/>
      <c r="Q121" s="183">
        <f>SUM(O121/M121)</f>
        <v>115.14392991239049</v>
      </c>
    </row>
    <row r="122" spans="1:17" s="17" customFormat="1" ht="12.75">
      <c r="A122" s="37"/>
      <c r="B122" s="48"/>
      <c r="C122" s="193"/>
      <c r="D122" s="58">
        <v>7</v>
      </c>
      <c r="E122" s="59" t="s">
        <v>293</v>
      </c>
      <c r="F122" s="51"/>
      <c r="G122" s="90" t="s">
        <v>59</v>
      </c>
      <c r="H122" s="51" t="s">
        <v>111</v>
      </c>
      <c r="I122" s="90" t="s">
        <v>58</v>
      </c>
      <c r="J122" s="25" t="s">
        <v>108</v>
      </c>
      <c r="K122" s="52"/>
      <c r="L122" s="25">
        <v>2</v>
      </c>
      <c r="M122" s="90" t="s">
        <v>112</v>
      </c>
      <c r="N122" s="131" t="s">
        <v>294</v>
      </c>
      <c r="O122" s="131" t="s">
        <v>295</v>
      </c>
      <c r="P122" s="107"/>
      <c r="Q122" s="157" t="s">
        <v>296</v>
      </c>
    </row>
    <row r="123" spans="1:17" ht="12.75" hidden="1">
      <c r="A123" s="117"/>
      <c r="B123" s="30" t="s">
        <v>24</v>
      </c>
      <c r="C123" s="30"/>
      <c r="D123" s="30"/>
      <c r="E123" s="90" t="s">
        <v>68</v>
      </c>
      <c r="F123" s="25"/>
      <c r="G123" s="48">
        <v>2</v>
      </c>
      <c r="H123" s="51">
        <v>2</v>
      </c>
      <c r="I123" s="50">
        <v>1</v>
      </c>
      <c r="J123" s="25" t="s">
        <v>40</v>
      </c>
      <c r="K123" s="52"/>
      <c r="L123" s="25">
        <v>2</v>
      </c>
      <c r="M123" s="50">
        <v>1618</v>
      </c>
      <c r="N123" s="93">
        <v>325000</v>
      </c>
      <c r="O123" s="107">
        <v>325000</v>
      </c>
      <c r="P123" s="127"/>
      <c r="Q123" s="83">
        <f>SUM(O123/M123)</f>
        <v>200.8652657601978</v>
      </c>
    </row>
    <row r="124" spans="1:17" ht="12" customHeight="1" hidden="1">
      <c r="A124" s="117"/>
      <c r="B124" s="48" t="s">
        <v>25</v>
      </c>
      <c r="C124" s="48"/>
      <c r="D124" s="48"/>
      <c r="E124" s="25" t="s">
        <v>30</v>
      </c>
      <c r="F124" s="53"/>
      <c r="G124" s="48">
        <v>4</v>
      </c>
      <c r="H124" s="95">
        <v>4</v>
      </c>
      <c r="I124" s="53">
        <v>2</v>
      </c>
      <c r="J124" s="50" t="s">
        <v>40</v>
      </c>
      <c r="K124" s="52"/>
      <c r="L124" s="50">
        <v>2</v>
      </c>
      <c r="M124" s="62">
        <v>3162</v>
      </c>
      <c r="N124" s="93">
        <v>625000</v>
      </c>
      <c r="O124" s="107">
        <v>625000</v>
      </c>
      <c r="P124" s="153"/>
      <c r="Q124" s="83">
        <f>SUM(O124/M124)</f>
        <v>197.65970904490828</v>
      </c>
    </row>
    <row r="125" spans="1:17" ht="12" customHeight="1" hidden="1">
      <c r="A125" s="37"/>
      <c r="B125" s="30" t="s">
        <v>26</v>
      </c>
      <c r="C125" s="40"/>
      <c r="D125" s="30"/>
      <c r="E125" s="50" t="s">
        <v>33</v>
      </c>
      <c r="F125" s="25"/>
      <c r="G125" s="50">
        <v>2</v>
      </c>
      <c r="H125" s="51">
        <v>2</v>
      </c>
      <c r="I125" s="50">
        <v>1</v>
      </c>
      <c r="J125" s="25" t="s">
        <v>40</v>
      </c>
      <c r="K125" s="52"/>
      <c r="L125" s="25">
        <v>2</v>
      </c>
      <c r="M125" s="50">
        <v>1607</v>
      </c>
      <c r="N125" s="93">
        <v>344900</v>
      </c>
      <c r="O125" s="107">
        <v>344900</v>
      </c>
      <c r="P125" s="127"/>
      <c r="Q125" s="83">
        <f>SUM(O125/M125)</f>
        <v>214.62352209085253</v>
      </c>
    </row>
    <row r="126" spans="1:17" ht="12" customHeight="1" hidden="1">
      <c r="A126" s="37"/>
      <c r="B126" s="30"/>
      <c r="C126" s="40"/>
      <c r="D126" s="30"/>
      <c r="E126" s="87" t="s">
        <v>30</v>
      </c>
      <c r="F126" s="74"/>
      <c r="G126" s="89">
        <v>3</v>
      </c>
      <c r="H126" s="112" t="s">
        <v>42</v>
      </c>
      <c r="I126" s="73">
        <v>2</v>
      </c>
      <c r="J126" s="74" t="s">
        <v>40</v>
      </c>
      <c r="K126" s="88"/>
      <c r="L126" s="74">
        <v>2</v>
      </c>
      <c r="M126" s="73">
        <v>2313</v>
      </c>
      <c r="N126" s="103">
        <v>395000</v>
      </c>
      <c r="O126" s="113">
        <v>395000</v>
      </c>
      <c r="P126" s="88"/>
      <c r="Q126" s="75">
        <f>SUM(O126/M126)</f>
        <v>170.7738867271941</v>
      </c>
    </row>
    <row r="127" spans="1:17" ht="12" customHeight="1" hidden="1">
      <c r="A127" s="37"/>
      <c r="B127" s="30"/>
      <c r="C127" s="40"/>
      <c r="D127" s="30"/>
      <c r="E127" s="63" t="s">
        <v>30</v>
      </c>
      <c r="F127" s="20"/>
      <c r="G127" s="30">
        <v>4</v>
      </c>
      <c r="H127" s="76">
        <v>4</v>
      </c>
      <c r="I127" s="42">
        <v>2</v>
      </c>
      <c r="J127" s="20" t="s">
        <v>27</v>
      </c>
      <c r="K127" s="43"/>
      <c r="L127" s="20">
        <v>2</v>
      </c>
      <c r="M127" s="42">
        <v>3162</v>
      </c>
      <c r="N127" s="100">
        <v>599900</v>
      </c>
      <c r="O127" s="45">
        <v>599900</v>
      </c>
      <c r="P127" s="43"/>
      <c r="Q127" s="120">
        <f>SUM(O127/M127)</f>
        <v>189.72169512966477</v>
      </c>
    </row>
    <row r="128" spans="1:17" ht="12" customHeight="1" thickBot="1">
      <c r="A128" s="114"/>
      <c r="B128" s="34" t="s">
        <v>26</v>
      </c>
      <c r="C128" s="33"/>
      <c r="D128" s="34">
        <v>1</v>
      </c>
      <c r="E128" s="65" t="s">
        <v>239</v>
      </c>
      <c r="F128" s="66"/>
      <c r="G128" s="84" t="s">
        <v>105</v>
      </c>
      <c r="H128" s="118" t="s">
        <v>243</v>
      </c>
      <c r="I128" s="84">
        <v>1</v>
      </c>
      <c r="J128" s="66" t="s">
        <v>40</v>
      </c>
      <c r="K128" s="64"/>
      <c r="L128" s="66">
        <v>2</v>
      </c>
      <c r="M128" s="84" t="s">
        <v>244</v>
      </c>
      <c r="N128" s="214" t="s">
        <v>245</v>
      </c>
      <c r="O128" s="192" t="s">
        <v>245</v>
      </c>
      <c r="P128" s="226"/>
      <c r="Q128" s="237" t="s">
        <v>246</v>
      </c>
    </row>
    <row r="129" spans="1:17" ht="12" customHeight="1">
      <c r="A129" s="515"/>
      <c r="B129" s="72"/>
      <c r="C129" s="20"/>
      <c r="D129" s="72"/>
      <c r="E129" s="85"/>
      <c r="F129" s="20"/>
      <c r="G129" s="76"/>
      <c r="H129" s="76"/>
      <c r="I129" s="76"/>
      <c r="J129" s="20"/>
      <c r="K129" s="19"/>
      <c r="L129" s="20"/>
      <c r="M129" s="76"/>
      <c r="N129" s="188"/>
      <c r="O129" s="188"/>
      <c r="P129" s="19"/>
      <c r="Q129" s="751"/>
    </row>
    <row r="130" spans="1:17" ht="12" customHeight="1">
      <c r="A130" s="515"/>
      <c r="B130" s="72"/>
      <c r="C130" s="20"/>
      <c r="D130" s="72"/>
      <c r="E130" s="85"/>
      <c r="F130" s="20"/>
      <c r="G130" s="76"/>
      <c r="H130" s="76"/>
      <c r="I130" s="76"/>
      <c r="J130" s="20"/>
      <c r="K130" s="19"/>
      <c r="L130" s="20"/>
      <c r="M130" s="76"/>
      <c r="N130" s="188"/>
      <c r="O130" s="188"/>
      <c r="P130" s="19"/>
      <c r="Q130" s="751"/>
    </row>
    <row r="131" spans="1:17" ht="12" customHeight="1">
      <c r="A131" s="515"/>
      <c r="B131" s="72"/>
      <c r="C131" s="20"/>
      <c r="D131" s="72"/>
      <c r="E131" s="85"/>
      <c r="F131" s="20"/>
      <c r="G131" s="76"/>
      <c r="H131" s="76"/>
      <c r="I131" s="76"/>
      <c r="J131" s="20"/>
      <c r="K131" s="19"/>
      <c r="L131" s="20"/>
      <c r="M131" s="76"/>
      <c r="N131" s="188"/>
      <c r="O131" s="188"/>
      <c r="P131" s="19"/>
      <c r="Q131" s="751"/>
    </row>
    <row r="132" spans="1:17" ht="12" customHeight="1">
      <c r="A132" s="515"/>
      <c r="B132" s="72"/>
      <c r="C132" s="20"/>
      <c r="D132" s="72"/>
      <c r="E132" s="85"/>
      <c r="F132" s="20"/>
      <c r="G132" s="76"/>
      <c r="H132" s="76"/>
      <c r="I132" s="76"/>
      <c r="J132" s="20"/>
      <c r="K132" s="19"/>
      <c r="L132" s="20"/>
      <c r="M132" s="76"/>
      <c r="N132" s="188"/>
      <c r="O132" s="188"/>
      <c r="P132" s="19"/>
      <c r="Q132" s="751"/>
    </row>
    <row r="133" spans="1:17" ht="12" customHeight="1">
      <c r="A133" s="515"/>
      <c r="B133" s="72"/>
      <c r="C133" s="20"/>
      <c r="D133" s="72"/>
      <c r="E133" s="85"/>
      <c r="F133" s="20"/>
      <c r="G133" s="76"/>
      <c r="H133" s="76"/>
      <c r="I133" s="76"/>
      <c r="J133" s="20"/>
      <c r="K133" s="19"/>
      <c r="L133" s="20"/>
      <c r="M133" s="76"/>
      <c r="N133" s="188"/>
      <c r="O133" s="188"/>
      <c r="P133" s="19"/>
      <c r="Q133" s="751"/>
    </row>
    <row r="134" spans="1:17" ht="12" customHeight="1">
      <c r="A134" s="515"/>
      <c r="B134" s="72"/>
      <c r="C134" s="20"/>
      <c r="D134" s="72"/>
      <c r="E134" s="85"/>
      <c r="F134" s="20"/>
      <c r="G134" s="76"/>
      <c r="H134" s="76"/>
      <c r="I134" s="76"/>
      <c r="J134" s="20"/>
      <c r="K134" s="19"/>
      <c r="L134" s="20"/>
      <c r="M134" s="76"/>
      <c r="N134" s="188"/>
      <c r="O134" s="188"/>
      <c r="P134" s="19"/>
      <c r="Q134" s="751"/>
    </row>
    <row r="135" spans="1:17" ht="12" customHeight="1">
      <c r="A135" s="515"/>
      <c r="B135" s="72"/>
      <c r="C135" s="20"/>
      <c r="D135" s="72"/>
      <c r="E135" s="85"/>
      <c r="F135" s="20"/>
      <c r="G135" s="76"/>
      <c r="H135" s="76"/>
      <c r="I135" s="76"/>
      <c r="J135" s="20"/>
      <c r="K135" s="19"/>
      <c r="L135" s="20"/>
      <c r="M135" s="76"/>
      <c r="N135" s="188"/>
      <c r="O135" s="188"/>
      <c r="P135" s="19"/>
      <c r="Q135" s="751"/>
    </row>
    <row r="136" spans="1:17" ht="12" customHeight="1">
      <c r="A136" s="515"/>
      <c r="B136" s="72"/>
      <c r="C136" s="20"/>
      <c r="D136" s="72"/>
      <c r="E136" s="85"/>
      <c r="F136" s="20"/>
      <c r="G136" s="76"/>
      <c r="H136" s="76"/>
      <c r="I136" s="76"/>
      <c r="J136" s="20"/>
      <c r="K136" s="19"/>
      <c r="L136" s="20"/>
      <c r="M136" s="76"/>
      <c r="N136" s="188"/>
      <c r="O136" s="188"/>
      <c r="P136" s="19"/>
      <c r="Q136" s="751"/>
    </row>
    <row r="137" spans="1:17" ht="12" customHeight="1">
      <c r="A137" s="515"/>
      <c r="B137" s="72"/>
      <c r="C137" s="20"/>
      <c r="D137" s="72"/>
      <c r="E137" s="85"/>
      <c r="F137" s="20"/>
      <c r="G137" s="76"/>
      <c r="H137" s="76"/>
      <c r="I137" s="76"/>
      <c r="J137" s="20"/>
      <c r="K137" s="19"/>
      <c r="L137" s="20"/>
      <c r="M137" s="76"/>
      <c r="N137" s="188"/>
      <c r="O137" s="188"/>
      <c r="P137" s="19"/>
      <c r="Q137" s="751"/>
    </row>
    <row r="138" spans="1:17" ht="12" customHeight="1">
      <c r="A138" s="515"/>
      <c r="B138" s="72"/>
      <c r="C138" s="20"/>
      <c r="D138" s="72"/>
      <c r="E138" s="85"/>
      <c r="F138" s="20"/>
      <c r="G138" s="76"/>
      <c r="H138" s="76"/>
      <c r="I138" s="76"/>
      <c r="J138" s="20"/>
      <c r="K138" s="19"/>
      <c r="L138" s="20"/>
      <c r="M138" s="76"/>
      <c r="N138" s="188"/>
      <c r="O138" s="188"/>
      <c r="P138" s="19"/>
      <c r="Q138" s="751"/>
    </row>
    <row r="139" spans="1:17" ht="12" customHeight="1">
      <c r="A139" s="515"/>
      <c r="B139" s="72"/>
      <c r="C139" s="20"/>
      <c r="D139" s="72"/>
      <c r="E139" s="85"/>
      <c r="F139" s="20"/>
      <c r="G139" s="76"/>
      <c r="H139" s="76"/>
      <c r="I139" s="76"/>
      <c r="J139" s="20"/>
      <c r="K139" s="19"/>
      <c r="L139" s="20"/>
      <c r="M139" s="76"/>
      <c r="N139" s="188"/>
      <c r="O139" s="188"/>
      <c r="P139" s="19"/>
      <c r="Q139" s="751"/>
    </row>
    <row r="140" spans="1:17" ht="12" customHeight="1">
      <c r="A140" s="515"/>
      <c r="B140" s="72"/>
      <c r="C140" s="20"/>
      <c r="D140" s="72"/>
      <c r="E140" s="85"/>
      <c r="F140" s="20"/>
      <c r="G140" s="76"/>
      <c r="H140" s="76"/>
      <c r="I140" s="76"/>
      <c r="J140" s="20"/>
      <c r="K140" s="19"/>
      <c r="L140" s="20"/>
      <c r="M140" s="76"/>
      <c r="N140" s="188"/>
      <c r="O140" s="188"/>
      <c r="P140" s="19"/>
      <c r="Q140" s="751"/>
    </row>
    <row r="141" spans="1:17" ht="12" customHeight="1">
      <c r="A141" s="515"/>
      <c r="B141" s="72"/>
      <c r="C141" s="20"/>
      <c r="D141" s="72"/>
      <c r="E141" s="85"/>
      <c r="F141" s="20"/>
      <c r="G141" s="76"/>
      <c r="H141" s="76"/>
      <c r="I141" s="76"/>
      <c r="J141" s="20"/>
      <c r="K141" s="19"/>
      <c r="L141" s="20"/>
      <c r="M141" s="76"/>
      <c r="N141" s="188"/>
      <c r="O141" s="188"/>
      <c r="P141" s="19"/>
      <c r="Q141" s="751"/>
    </row>
    <row r="142" spans="1:17" ht="12" customHeight="1">
      <c r="A142" s="515"/>
      <c r="B142" s="72"/>
      <c r="C142" s="20"/>
      <c r="D142" s="72"/>
      <c r="E142" s="85"/>
      <c r="F142" s="20"/>
      <c r="G142" s="76"/>
      <c r="H142" s="76"/>
      <c r="I142" s="76"/>
      <c r="J142" s="20"/>
      <c r="K142" s="19"/>
      <c r="L142" s="20"/>
      <c r="M142" s="76"/>
      <c r="N142" s="188"/>
      <c r="O142" s="188"/>
      <c r="P142" s="19"/>
      <c r="Q142" s="751"/>
    </row>
    <row r="143" spans="1:17" ht="12" customHeight="1">
      <c r="A143" s="515"/>
      <c r="B143" s="72"/>
      <c r="C143" s="20"/>
      <c r="D143" s="72"/>
      <c r="E143" s="85"/>
      <c r="F143" s="20"/>
      <c r="G143" s="76"/>
      <c r="H143" s="76"/>
      <c r="I143" s="76"/>
      <c r="J143" s="20"/>
      <c r="K143" s="19"/>
      <c r="L143" s="20"/>
      <c r="M143" s="76"/>
      <c r="N143" s="188"/>
      <c r="O143" s="188"/>
      <c r="P143" s="19"/>
      <c r="Q143" s="751"/>
    </row>
    <row r="144" spans="1:17" ht="12" customHeight="1">
      <c r="A144" s="515"/>
      <c r="B144" s="72"/>
      <c r="C144" s="20"/>
      <c r="D144" s="72"/>
      <c r="E144" s="85"/>
      <c r="F144" s="20"/>
      <c r="G144" s="76"/>
      <c r="H144" s="76"/>
      <c r="I144" s="76"/>
      <c r="J144" s="20"/>
      <c r="K144" s="19"/>
      <c r="L144" s="20"/>
      <c r="M144" s="76"/>
      <c r="N144" s="188"/>
      <c r="O144" s="188"/>
      <c r="P144" s="19"/>
      <c r="Q144" s="751"/>
    </row>
    <row r="145" spans="1:17" ht="12" customHeight="1">
      <c r="A145" s="515"/>
      <c r="B145" s="72"/>
      <c r="C145" s="20"/>
      <c r="D145" s="72"/>
      <c r="E145" s="85"/>
      <c r="F145" s="20"/>
      <c r="G145" s="76"/>
      <c r="H145" s="76"/>
      <c r="I145" s="76"/>
      <c r="J145" s="20"/>
      <c r="K145" s="19"/>
      <c r="L145" s="20"/>
      <c r="M145" s="76"/>
      <c r="N145" s="188"/>
      <c r="O145" s="188"/>
      <c r="P145" s="19"/>
      <c r="Q145" s="751"/>
    </row>
    <row r="146" spans="1:17" ht="20.25">
      <c r="A146" s="1" t="s">
        <v>82</v>
      </c>
      <c r="B146" s="2"/>
      <c r="C146" s="2"/>
      <c r="D146" s="2"/>
      <c r="E146" s="2"/>
      <c r="F146" s="3"/>
      <c r="G146" s="3"/>
      <c r="H146" s="76"/>
      <c r="I146" s="3"/>
      <c r="J146" s="3"/>
      <c r="K146" s="3"/>
      <c r="M146" s="4"/>
      <c r="N146" s="3" t="s">
        <v>94</v>
      </c>
      <c r="O146" s="217" t="s">
        <v>97</v>
      </c>
      <c r="P146" s="98"/>
      <c r="Q146" s="217" t="s">
        <v>96</v>
      </c>
    </row>
    <row r="147" spans="1:16" ht="18">
      <c r="A147" s="123" t="s">
        <v>179</v>
      </c>
      <c r="B147" s="2"/>
      <c r="C147" s="2"/>
      <c r="D147" s="2"/>
      <c r="E147" s="2"/>
      <c r="F147" s="3"/>
      <c r="G147" s="3"/>
      <c r="H147" s="4"/>
      <c r="I147" s="3"/>
      <c r="J147" s="3"/>
      <c r="K147" s="3"/>
      <c r="M147" s="4"/>
      <c r="N147" s="3"/>
      <c r="P147" s="97" t="s">
        <v>144</v>
      </c>
    </row>
    <row r="148" spans="1:16" ht="18">
      <c r="A148" s="475" t="s">
        <v>180</v>
      </c>
      <c r="B148" s="2"/>
      <c r="C148" s="2"/>
      <c r="D148" s="2"/>
      <c r="E148" s="2"/>
      <c r="F148" s="3"/>
      <c r="G148" s="3"/>
      <c r="H148" s="4"/>
      <c r="I148" s="3"/>
      <c r="J148" s="3"/>
      <c r="K148" s="3"/>
      <c r="M148" s="4"/>
      <c r="N148" s="3"/>
      <c r="O148" s="218" t="s">
        <v>98</v>
      </c>
      <c r="P148" s="218"/>
    </row>
    <row r="149" spans="1:15" ht="12.75">
      <c r="A149" s="5"/>
      <c r="B149" s="2"/>
      <c r="C149" s="2"/>
      <c r="D149" s="2"/>
      <c r="E149" s="2"/>
      <c r="F149" s="3"/>
      <c r="G149" s="3"/>
      <c r="H149" s="4"/>
      <c r="I149" s="3"/>
      <c r="J149" s="3"/>
      <c r="K149" s="3"/>
      <c r="M149" s="122"/>
      <c r="N149" s="3" t="s">
        <v>95</v>
      </c>
      <c r="O149" s="216" t="s">
        <v>99</v>
      </c>
    </row>
    <row r="150" spans="1:15" ht="12.75">
      <c r="A150" s="5"/>
      <c r="B150" s="2"/>
      <c r="C150" s="2"/>
      <c r="D150" s="2"/>
      <c r="E150" s="2"/>
      <c r="F150" s="3"/>
      <c r="G150" s="3"/>
      <c r="H150" s="4"/>
      <c r="I150" s="3"/>
      <c r="J150" s="3"/>
      <c r="K150" s="3"/>
      <c r="M150" s="4"/>
      <c r="N150" s="3"/>
      <c r="O150" s="368" t="s">
        <v>324</v>
      </c>
    </row>
    <row r="151" spans="1:14" ht="8.25" customHeight="1">
      <c r="A151" s="5"/>
      <c r="B151" s="2"/>
      <c r="C151" s="2"/>
      <c r="D151" s="2"/>
      <c r="E151" s="2"/>
      <c r="F151" s="3"/>
      <c r="G151" s="3"/>
      <c r="H151" s="4"/>
      <c r="I151" s="3"/>
      <c r="J151" s="3"/>
      <c r="K151" s="3"/>
      <c r="M151" s="4"/>
      <c r="N151" s="3"/>
    </row>
    <row r="152" spans="1:16" s="165" customFormat="1" ht="15">
      <c r="A152" s="165" t="s">
        <v>80</v>
      </c>
      <c r="B152" s="166"/>
      <c r="C152" s="166"/>
      <c r="D152" s="166"/>
      <c r="E152" s="166"/>
      <c r="F152" s="166"/>
      <c r="G152" s="166"/>
      <c r="H152" s="4"/>
      <c r="I152" s="166"/>
      <c r="J152" s="166"/>
      <c r="K152" s="166"/>
      <c r="M152" s="167"/>
      <c r="N152" s="166"/>
      <c r="O152" s="168"/>
      <c r="P152" s="168"/>
    </row>
    <row r="153" spans="1:16" s="165" customFormat="1" ht="15">
      <c r="A153" s="165" t="s">
        <v>81</v>
      </c>
      <c r="B153" s="166"/>
      <c r="C153" s="166"/>
      <c r="D153" s="166"/>
      <c r="E153" s="166"/>
      <c r="F153" s="166"/>
      <c r="G153" s="169"/>
      <c r="H153" s="167"/>
      <c r="I153" s="169"/>
      <c r="J153" s="169"/>
      <c r="K153" s="169"/>
      <c r="L153" s="171"/>
      <c r="M153" s="170"/>
      <c r="N153" s="169"/>
      <c r="O153" s="168"/>
      <c r="P153" s="168"/>
    </row>
    <row r="154" spans="1:16" s="174" customFormat="1" ht="12.75" customHeight="1">
      <c r="A154" s="165" t="s">
        <v>114</v>
      </c>
      <c r="B154" s="166"/>
      <c r="C154" s="166"/>
      <c r="D154" s="166"/>
      <c r="E154" s="166"/>
      <c r="F154" s="172"/>
      <c r="G154" s="172"/>
      <c r="H154" s="170"/>
      <c r="I154" s="172"/>
      <c r="J154" s="172"/>
      <c r="K154" s="172"/>
      <c r="M154" s="173"/>
      <c r="N154" s="172"/>
      <c r="O154" s="175"/>
      <c r="P154" s="175"/>
    </row>
    <row r="155" spans="1:14" ht="7.5" customHeight="1">
      <c r="A155" s="124"/>
      <c r="B155" s="2"/>
      <c r="C155" s="2"/>
      <c r="D155" s="2"/>
      <c r="E155" s="2"/>
      <c r="F155" s="3"/>
      <c r="G155" s="3"/>
      <c r="H155" s="173"/>
      <c r="I155" s="3"/>
      <c r="J155" s="3"/>
      <c r="K155" s="3"/>
      <c r="M155" s="4"/>
      <c r="N155" s="3"/>
    </row>
    <row r="156" spans="1:16" s="17" customFormat="1" ht="13.5" customHeight="1">
      <c r="A156" s="17" t="s">
        <v>122</v>
      </c>
      <c r="B156" s="2"/>
      <c r="C156" s="2"/>
      <c r="D156" s="2"/>
      <c r="E156" s="2"/>
      <c r="F156" s="176"/>
      <c r="G156" s="176"/>
      <c r="H156" s="4"/>
      <c r="I156" s="176"/>
      <c r="J156" s="176"/>
      <c r="K156" s="176"/>
      <c r="M156" s="20"/>
      <c r="N156" s="176"/>
      <c r="O156" s="177"/>
      <c r="P156" s="177"/>
    </row>
    <row r="157" spans="1:16" s="17" customFormat="1" ht="12.75">
      <c r="A157" s="17" t="s">
        <v>181</v>
      </c>
      <c r="B157" s="2"/>
      <c r="C157" s="2"/>
      <c r="D157" s="2"/>
      <c r="E157" s="2"/>
      <c r="F157" s="176"/>
      <c r="G157" s="176"/>
      <c r="H157" s="20"/>
      <c r="I157" s="176"/>
      <c r="J157" s="176"/>
      <c r="K157" s="176"/>
      <c r="M157" s="20"/>
      <c r="N157" s="176"/>
      <c r="O157" s="177"/>
      <c r="P157" s="177"/>
    </row>
    <row r="158" spans="1:17" s="17" customFormat="1" ht="12.75" customHeight="1">
      <c r="A158" s="17" t="s">
        <v>117</v>
      </c>
      <c r="B158" s="2"/>
      <c r="C158" s="2"/>
      <c r="D158" s="2"/>
      <c r="E158" s="2"/>
      <c r="F158" s="176"/>
      <c r="G158" s="20"/>
      <c r="H158" s="20"/>
      <c r="I158" s="20"/>
      <c r="J158" s="20"/>
      <c r="K158" s="20"/>
      <c r="L158" s="19"/>
      <c r="M158" s="20"/>
      <c r="N158" s="176"/>
      <c r="O158" s="177"/>
      <c r="P158" s="209"/>
      <c r="Q158" s="19"/>
    </row>
    <row r="159" spans="1:19" ht="12.75" customHeight="1" thickBot="1">
      <c r="A159" s="6"/>
      <c r="B159" s="6"/>
      <c r="C159" s="6"/>
      <c r="D159" s="6"/>
      <c r="E159" s="6"/>
      <c r="F159" s="17"/>
      <c r="G159" s="6"/>
      <c r="H159" s="66"/>
      <c r="I159" s="19"/>
      <c r="J159" s="20"/>
      <c r="K159" s="20"/>
      <c r="L159" s="10"/>
      <c r="M159" s="22"/>
      <c r="N159" s="22"/>
      <c r="O159" s="99"/>
      <c r="P159" s="99"/>
      <c r="Q159" s="6"/>
      <c r="R159" s="6"/>
      <c r="S159" s="6"/>
    </row>
    <row r="160" spans="1:19" ht="12.75">
      <c r="A160" s="32" t="s">
        <v>4</v>
      </c>
      <c r="B160" s="29" t="s">
        <v>5</v>
      </c>
      <c r="C160" s="29" t="s">
        <v>100</v>
      </c>
      <c r="D160" s="32" t="s">
        <v>77</v>
      </c>
      <c r="E160" s="29" t="s">
        <v>6</v>
      </c>
      <c r="F160" s="29" t="s">
        <v>6</v>
      </c>
      <c r="G160" s="29" t="s">
        <v>7</v>
      </c>
      <c r="H160" s="30" t="s">
        <v>8</v>
      </c>
      <c r="I160" s="31" t="s">
        <v>9</v>
      </c>
      <c r="J160" s="29" t="s">
        <v>10</v>
      </c>
      <c r="K160" s="29" t="s">
        <v>11</v>
      </c>
      <c r="L160" s="32" t="s">
        <v>12</v>
      </c>
      <c r="M160" s="29" t="s">
        <v>13</v>
      </c>
      <c r="N160" s="32" t="s">
        <v>14</v>
      </c>
      <c r="O160" s="32" t="s">
        <v>15</v>
      </c>
      <c r="P160" s="212" t="s">
        <v>16</v>
      </c>
      <c r="Q160" s="32" t="s">
        <v>17</v>
      </c>
      <c r="R160" s="2"/>
      <c r="S160" s="2"/>
    </row>
    <row r="161" spans="1:19" ht="13.5" thickBot="1">
      <c r="A161" s="67"/>
      <c r="B161" s="34"/>
      <c r="C161" s="34"/>
      <c r="D161" s="35" t="s">
        <v>57</v>
      </c>
      <c r="E161" s="30" t="s">
        <v>18</v>
      </c>
      <c r="F161" s="72" t="s">
        <v>19</v>
      </c>
      <c r="G161" s="40"/>
      <c r="H161" s="30" t="s">
        <v>20</v>
      </c>
      <c r="I161" s="68"/>
      <c r="J161" s="68"/>
      <c r="K161" s="72"/>
      <c r="L161" s="30"/>
      <c r="M161" s="72" t="s">
        <v>21</v>
      </c>
      <c r="N161" s="30" t="s">
        <v>22</v>
      </c>
      <c r="O161" s="40" t="s">
        <v>22</v>
      </c>
      <c r="P161" s="30"/>
      <c r="Q161" s="68" t="s">
        <v>21</v>
      </c>
      <c r="R161" s="2"/>
      <c r="S161" s="2"/>
    </row>
    <row r="162" spans="1:17" ht="12" customHeight="1">
      <c r="A162" s="37" t="s">
        <v>102</v>
      </c>
      <c r="B162" s="38" t="s">
        <v>19</v>
      </c>
      <c r="C162" s="50" t="s">
        <v>207</v>
      </c>
      <c r="D162" s="94">
        <v>1</v>
      </c>
      <c r="E162" s="734" t="s">
        <v>208</v>
      </c>
      <c r="F162" s="735" t="s">
        <v>30</v>
      </c>
      <c r="G162" s="732">
        <v>5</v>
      </c>
      <c r="H162" s="112" t="s">
        <v>209</v>
      </c>
      <c r="I162" s="73">
        <v>2</v>
      </c>
      <c r="J162" s="74" t="s">
        <v>27</v>
      </c>
      <c r="K162" s="88" t="s">
        <v>28</v>
      </c>
      <c r="L162" s="112">
        <v>2.5</v>
      </c>
      <c r="M162" s="73">
        <v>4535</v>
      </c>
      <c r="N162" s="736">
        <v>1399000</v>
      </c>
      <c r="O162" s="103"/>
      <c r="P162" s="737">
        <v>1272500</v>
      </c>
      <c r="Q162" s="738">
        <f>SUM(P162/M162)</f>
        <v>280.59536934950387</v>
      </c>
    </row>
    <row r="163" spans="1:18" s="151" customFormat="1" ht="12.75">
      <c r="A163" s="240"/>
      <c r="B163" s="30" t="s">
        <v>24</v>
      </c>
      <c r="C163" s="135"/>
      <c r="D163" s="40">
        <v>5</v>
      </c>
      <c r="E163" s="492" t="s">
        <v>289</v>
      </c>
      <c r="F163" s="742"/>
      <c r="G163" s="76" t="s">
        <v>113</v>
      </c>
      <c r="H163" s="741" t="s">
        <v>178</v>
      </c>
      <c r="I163" s="76" t="s">
        <v>58</v>
      </c>
      <c r="J163" s="742" t="s">
        <v>27</v>
      </c>
      <c r="K163" s="19" t="s">
        <v>78</v>
      </c>
      <c r="L163" s="108" t="s">
        <v>110</v>
      </c>
      <c r="M163" s="76" t="s">
        <v>290</v>
      </c>
      <c r="N163" s="185" t="s">
        <v>291</v>
      </c>
      <c r="O163" s="185" t="s">
        <v>291</v>
      </c>
      <c r="P163" s="44"/>
      <c r="Q163" s="211" t="s">
        <v>292</v>
      </c>
      <c r="R163" s="210"/>
    </row>
    <row r="164" spans="1:18" s="124" customFormat="1" ht="12.75">
      <c r="A164" s="37"/>
      <c r="B164" s="48" t="s">
        <v>25</v>
      </c>
      <c r="C164" s="72"/>
      <c r="D164" s="40"/>
      <c r="E164" s="128"/>
      <c r="F164" s="50"/>
      <c r="G164" s="51"/>
      <c r="H164" s="90"/>
      <c r="I164" s="51"/>
      <c r="J164" s="50"/>
      <c r="K164" s="24"/>
      <c r="L164" s="90"/>
      <c r="M164" s="51"/>
      <c r="N164" s="131"/>
      <c r="O164" s="131"/>
      <c r="P164" s="107"/>
      <c r="Q164" s="60"/>
      <c r="R164" s="515"/>
    </row>
    <row r="165" spans="1:17" s="17" customFormat="1" ht="13.5" thickBot="1">
      <c r="A165" s="342"/>
      <c r="B165" s="34" t="s">
        <v>26</v>
      </c>
      <c r="C165" s="412"/>
      <c r="D165" s="456">
        <v>1</v>
      </c>
      <c r="E165" s="550" t="s">
        <v>247</v>
      </c>
      <c r="F165" s="551"/>
      <c r="G165" s="557" t="s">
        <v>113</v>
      </c>
      <c r="H165" s="553" t="s">
        <v>248</v>
      </c>
      <c r="I165" s="557"/>
      <c r="J165" s="551">
        <v>2</v>
      </c>
      <c r="K165" s="554" t="s">
        <v>28</v>
      </c>
      <c r="L165" s="553">
        <v>3</v>
      </c>
      <c r="M165" s="557" t="s">
        <v>249</v>
      </c>
      <c r="N165" s="558" t="s">
        <v>148</v>
      </c>
      <c r="O165" s="558" t="s">
        <v>148</v>
      </c>
      <c r="P165" s="555"/>
      <c r="Q165" s="556" t="s">
        <v>250</v>
      </c>
    </row>
    <row r="166" spans="1:17" s="17" customFormat="1" ht="12.75">
      <c r="A166" s="37" t="s">
        <v>71</v>
      </c>
      <c r="B166" s="38" t="s">
        <v>19</v>
      </c>
      <c r="C166" s="620" t="s">
        <v>141</v>
      </c>
      <c r="D166" s="38">
        <v>1</v>
      </c>
      <c r="E166" s="644" t="s">
        <v>169</v>
      </c>
      <c r="F166" s="470" t="s">
        <v>35</v>
      </c>
      <c r="G166" s="520">
        <v>4</v>
      </c>
      <c r="H166" s="469">
        <v>4</v>
      </c>
      <c r="I166" s="471">
        <v>2</v>
      </c>
      <c r="J166" s="470" t="s">
        <v>27</v>
      </c>
      <c r="K166" s="478"/>
      <c r="L166" s="470">
        <v>2</v>
      </c>
      <c r="M166" s="471">
        <v>3946</v>
      </c>
      <c r="N166" s="480">
        <v>525000</v>
      </c>
      <c r="O166" s="474"/>
      <c r="P166" s="480">
        <v>495000</v>
      </c>
      <c r="Q166" s="481">
        <f>SUM(P166/M166)</f>
        <v>125.44348707551951</v>
      </c>
    </row>
    <row r="167" spans="1:17" s="17" customFormat="1" ht="12.75">
      <c r="A167" s="37"/>
      <c r="B167" s="30" t="s">
        <v>24</v>
      </c>
      <c r="C167" s="135" t="s">
        <v>115</v>
      </c>
      <c r="D167" s="40"/>
      <c r="E167" s="582" t="s">
        <v>123</v>
      </c>
      <c r="F167" s="191"/>
      <c r="G167" s="145">
        <v>3</v>
      </c>
      <c r="H167" s="496" t="s">
        <v>42</v>
      </c>
      <c r="I167" s="135">
        <v>1</v>
      </c>
      <c r="J167" s="134" t="s">
        <v>40</v>
      </c>
      <c r="K167" s="210"/>
      <c r="L167" s="134">
        <v>2</v>
      </c>
      <c r="M167" s="135">
        <v>2126</v>
      </c>
      <c r="N167" s="248">
        <v>399000</v>
      </c>
      <c r="O167" s="150">
        <v>299000</v>
      </c>
      <c r="P167" s="248"/>
      <c r="Q167" s="213">
        <f>SUM(O167/M167)</f>
        <v>140.63969896519285</v>
      </c>
    </row>
    <row r="168" spans="1:17" s="17" customFormat="1" ht="12.75">
      <c r="A168" s="37"/>
      <c r="B168" s="30" t="s">
        <v>25</v>
      </c>
      <c r="C168" s="135" t="s">
        <v>260</v>
      </c>
      <c r="D168" s="40"/>
      <c r="E168" s="365" t="s">
        <v>182</v>
      </c>
      <c r="F168" s="193"/>
      <c r="G168" s="136">
        <v>3</v>
      </c>
      <c r="H168" s="152" t="s">
        <v>42</v>
      </c>
      <c r="I168" s="133">
        <v>2</v>
      </c>
      <c r="J168" s="137" t="s">
        <v>27</v>
      </c>
      <c r="K168" s="138"/>
      <c r="L168" s="137">
        <v>2</v>
      </c>
      <c r="M168" s="133">
        <v>3025</v>
      </c>
      <c r="N168" s="180">
        <v>699000</v>
      </c>
      <c r="O168" s="147">
        <v>675000</v>
      </c>
      <c r="P168" s="147"/>
      <c r="Q168" s="183">
        <f>SUM(O168/M168)</f>
        <v>223.1404958677686</v>
      </c>
    </row>
    <row r="169" spans="1:17" s="17" customFormat="1" ht="12.75">
      <c r="A169" s="37"/>
      <c r="B169" s="30"/>
      <c r="C169" s="135" t="s">
        <v>261</v>
      </c>
      <c r="D169" s="40"/>
      <c r="E169" s="582" t="s">
        <v>206</v>
      </c>
      <c r="F169" s="191"/>
      <c r="G169" s="145">
        <v>4</v>
      </c>
      <c r="H169" s="146">
        <v>4</v>
      </c>
      <c r="I169" s="134">
        <v>2</v>
      </c>
      <c r="J169" s="135" t="s">
        <v>27</v>
      </c>
      <c r="K169" s="233"/>
      <c r="L169" s="135">
        <v>2</v>
      </c>
      <c r="M169" s="134">
        <v>3946</v>
      </c>
      <c r="N169" s="150">
        <v>615000</v>
      </c>
      <c r="O169" s="248">
        <v>615000</v>
      </c>
      <c r="P169" s="248"/>
      <c r="Q169" s="213">
        <f>SUM(O169/M169)</f>
        <v>155.85402939685758</v>
      </c>
    </row>
    <row r="170" spans="1:17" s="17" customFormat="1" ht="12.75">
      <c r="A170" s="37"/>
      <c r="B170" s="30"/>
      <c r="C170" s="135" t="s">
        <v>185</v>
      </c>
      <c r="D170" s="40"/>
      <c r="E170" s="582" t="s">
        <v>33</v>
      </c>
      <c r="F170" s="191"/>
      <c r="G170" s="145">
        <v>4</v>
      </c>
      <c r="H170" s="146">
        <v>4</v>
      </c>
      <c r="I170" s="134">
        <v>2</v>
      </c>
      <c r="J170" s="135" t="s">
        <v>27</v>
      </c>
      <c r="K170" s="233"/>
      <c r="L170" s="135">
        <v>2</v>
      </c>
      <c r="M170" s="134">
        <v>3946</v>
      </c>
      <c r="N170" s="150">
        <v>619000</v>
      </c>
      <c r="O170" s="248">
        <v>619000</v>
      </c>
      <c r="P170" s="248"/>
      <c r="Q170" s="213">
        <f>SUM(O170/M170)</f>
        <v>156.86771414090217</v>
      </c>
    </row>
    <row r="171" spans="1:17" s="17" customFormat="1" ht="12.75">
      <c r="A171" s="37"/>
      <c r="B171" s="30"/>
      <c r="C171" s="135" t="s">
        <v>152</v>
      </c>
      <c r="D171" s="30"/>
      <c r="E171" s="365" t="s">
        <v>145</v>
      </c>
      <c r="F171" s="137"/>
      <c r="G171" s="136">
        <v>4</v>
      </c>
      <c r="H171" s="402" t="s">
        <v>101</v>
      </c>
      <c r="I171" s="137">
        <v>2</v>
      </c>
      <c r="J171" s="133" t="s">
        <v>27</v>
      </c>
      <c r="K171" s="208"/>
      <c r="L171" s="133">
        <v>2</v>
      </c>
      <c r="M171" s="137">
        <v>3946</v>
      </c>
      <c r="N171" s="147">
        <v>769000</v>
      </c>
      <c r="O171" s="180">
        <v>769000</v>
      </c>
      <c r="P171" s="147"/>
      <c r="Q171" s="183">
        <f>SUM(O171/M171)</f>
        <v>194.88089204257477</v>
      </c>
    </row>
    <row r="172" spans="1:17" s="17" customFormat="1" ht="12.75">
      <c r="A172" s="86"/>
      <c r="B172" s="53"/>
      <c r="C172" s="50"/>
      <c r="D172" s="94">
        <v>7</v>
      </c>
      <c r="E172" s="129" t="s">
        <v>285</v>
      </c>
      <c r="F172" s="20"/>
      <c r="G172" s="733" t="s">
        <v>59</v>
      </c>
      <c r="H172" s="70" t="s">
        <v>276</v>
      </c>
      <c r="I172" s="76" t="s">
        <v>58</v>
      </c>
      <c r="J172" s="42" t="s">
        <v>27</v>
      </c>
      <c r="K172" s="19"/>
      <c r="L172" s="42">
        <v>2</v>
      </c>
      <c r="M172" s="76" t="s">
        <v>286</v>
      </c>
      <c r="N172" s="185" t="s">
        <v>287</v>
      </c>
      <c r="O172" s="185" t="s">
        <v>287</v>
      </c>
      <c r="P172" s="44"/>
      <c r="Q172" s="211" t="s">
        <v>288</v>
      </c>
    </row>
    <row r="173" spans="1:17" s="17" customFormat="1" ht="12.75" customHeight="1" thickBot="1">
      <c r="A173" s="342"/>
      <c r="B173" s="34" t="s">
        <v>26</v>
      </c>
      <c r="C173" s="372"/>
      <c r="D173" s="35"/>
      <c r="E173" s="559"/>
      <c r="F173" s="560"/>
      <c r="G173" s="414"/>
      <c r="H173" s="415"/>
      <c r="I173" s="413"/>
      <c r="J173" s="412"/>
      <c r="K173" s="417"/>
      <c r="L173" s="412"/>
      <c r="M173" s="413"/>
      <c r="N173" s="419"/>
      <c r="O173" s="418"/>
      <c r="P173" s="419"/>
      <c r="Q173" s="420"/>
    </row>
    <row r="174" spans="1:17" s="17" customFormat="1" ht="12.75" customHeight="1">
      <c r="A174" s="37" t="s">
        <v>103</v>
      </c>
      <c r="B174" s="48" t="s">
        <v>19</v>
      </c>
      <c r="C174" s="25"/>
      <c r="D174" s="58"/>
      <c r="E174" s="367"/>
      <c r="F174" s="50"/>
      <c r="G174" s="130"/>
      <c r="H174" s="59"/>
      <c r="I174" s="25"/>
      <c r="J174" s="50"/>
      <c r="K174" s="24"/>
      <c r="L174" s="50"/>
      <c r="M174" s="25"/>
      <c r="N174" s="107"/>
      <c r="O174" s="54"/>
      <c r="P174" s="107"/>
      <c r="Q174" s="157"/>
    </row>
    <row r="175" spans="1:17" ht="2.25" customHeight="1" hidden="1">
      <c r="A175" s="37"/>
      <c r="B175" s="30" t="s">
        <v>24</v>
      </c>
      <c r="C175" s="30"/>
      <c r="D175" s="30">
        <v>2</v>
      </c>
      <c r="E175" s="76" t="s">
        <v>84</v>
      </c>
      <c r="F175" s="42"/>
      <c r="G175" s="186" t="s">
        <v>85</v>
      </c>
      <c r="H175" s="70" t="s">
        <v>86</v>
      </c>
      <c r="I175" s="42">
        <v>2</v>
      </c>
      <c r="J175" s="69" t="s">
        <v>27</v>
      </c>
      <c r="K175" s="43" t="s">
        <v>78</v>
      </c>
      <c r="L175" s="186" t="s">
        <v>83</v>
      </c>
      <c r="M175" s="187" t="s">
        <v>87</v>
      </c>
      <c r="N175" s="188" t="s">
        <v>91</v>
      </c>
      <c r="O175" s="185" t="s">
        <v>91</v>
      </c>
      <c r="P175" s="154"/>
      <c r="Q175" s="46" t="e">
        <f>SUM(O176/M176)</f>
        <v>#VALUE!</v>
      </c>
    </row>
    <row r="176" spans="1:17" ht="12.75">
      <c r="A176" s="47"/>
      <c r="B176" s="30" t="s">
        <v>24</v>
      </c>
      <c r="C176" s="191"/>
      <c r="D176" s="284" t="s">
        <v>138</v>
      </c>
      <c r="E176" s="76" t="s">
        <v>325</v>
      </c>
      <c r="F176" s="740"/>
      <c r="G176" s="76" t="s">
        <v>326</v>
      </c>
      <c r="H176" s="741" t="s">
        <v>327</v>
      </c>
      <c r="I176" s="742">
        <v>2</v>
      </c>
      <c r="J176" s="20" t="s">
        <v>27</v>
      </c>
      <c r="K176" s="740" t="s">
        <v>34</v>
      </c>
      <c r="L176" s="76" t="s">
        <v>328</v>
      </c>
      <c r="M176" s="742" t="s">
        <v>329</v>
      </c>
      <c r="N176" s="185" t="s">
        <v>330</v>
      </c>
      <c r="O176" s="185" t="s">
        <v>330</v>
      </c>
      <c r="P176" s="92"/>
      <c r="Q176" s="46" t="s">
        <v>331</v>
      </c>
    </row>
    <row r="177" spans="1:17" ht="12.75">
      <c r="A177" s="293"/>
      <c r="B177" s="48" t="s">
        <v>25</v>
      </c>
      <c r="C177" s="193"/>
      <c r="D177" s="266"/>
      <c r="E177" s="51"/>
      <c r="F177" s="52"/>
      <c r="G177" s="51"/>
      <c r="H177" s="90"/>
      <c r="I177" s="50"/>
      <c r="J177" s="25"/>
      <c r="K177" s="52"/>
      <c r="L177" s="51"/>
      <c r="M177" s="90"/>
      <c r="N177" s="159"/>
      <c r="O177" s="131"/>
      <c r="P177" s="93"/>
      <c r="Q177" s="60"/>
    </row>
    <row r="178" spans="1:17" s="61" customFormat="1" ht="12.75" customHeight="1" thickBot="1">
      <c r="A178" s="55"/>
      <c r="B178" s="56" t="s">
        <v>26</v>
      </c>
      <c r="C178" s="57"/>
      <c r="D178" s="56"/>
      <c r="E178" s="747"/>
      <c r="F178" s="57"/>
      <c r="G178" s="155"/>
      <c r="H178" s="189"/>
      <c r="I178" s="57"/>
      <c r="J178" s="287"/>
      <c r="K178" s="288"/>
      <c r="L178" s="181"/>
      <c r="M178" s="289"/>
      <c r="N178" s="156"/>
      <c r="O178" s="156"/>
      <c r="P178" s="290"/>
      <c r="Q178" s="132"/>
    </row>
    <row r="179" spans="1:19" ht="12.75">
      <c r="A179" s="37" t="s">
        <v>72</v>
      </c>
      <c r="B179" s="295" t="s">
        <v>19</v>
      </c>
      <c r="C179" s="646"/>
      <c r="D179" s="38"/>
      <c r="E179" s="647"/>
      <c r="F179" s="39"/>
      <c r="G179" s="394"/>
      <c r="H179" s="231"/>
      <c r="I179" s="241"/>
      <c r="J179" s="39"/>
      <c r="K179" s="648"/>
      <c r="L179" s="38"/>
      <c r="M179" s="241"/>
      <c r="N179" s="389"/>
      <c r="O179" s="394"/>
      <c r="P179" s="323"/>
      <c r="Q179" s="488"/>
      <c r="R179" s="2"/>
      <c r="S179" s="2"/>
    </row>
    <row r="180" spans="1:17" ht="12.75">
      <c r="A180" s="47"/>
      <c r="B180" s="30" t="s">
        <v>24</v>
      </c>
      <c r="C180" s="191"/>
      <c r="D180" s="296"/>
      <c r="E180" s="443"/>
      <c r="F180" s="438"/>
      <c r="G180" s="443"/>
      <c r="H180" s="440"/>
      <c r="I180" s="441"/>
      <c r="J180" s="439"/>
      <c r="K180" s="438"/>
      <c r="L180" s="439"/>
      <c r="M180" s="440"/>
      <c r="N180" s="444"/>
      <c r="O180" s="645"/>
      <c r="P180" s="442"/>
      <c r="Q180" s="454"/>
    </row>
    <row r="181" spans="1:17" ht="12.75">
      <c r="A181" s="293"/>
      <c r="B181" s="48" t="s">
        <v>25</v>
      </c>
      <c r="C181" s="193"/>
      <c r="D181" s="266"/>
      <c r="E181" s="445"/>
      <c r="F181" s="446"/>
      <c r="G181" s="447"/>
      <c r="H181" s="448"/>
      <c r="I181" s="449"/>
      <c r="J181" s="447"/>
      <c r="K181" s="446"/>
      <c r="L181" s="447"/>
      <c r="M181" s="448"/>
      <c r="N181" s="450"/>
      <c r="O181" s="451"/>
      <c r="P181" s="452"/>
      <c r="Q181" s="453"/>
    </row>
    <row r="182" spans="1:17" s="17" customFormat="1" ht="12.75" customHeight="1" thickBot="1">
      <c r="A182" s="342"/>
      <c r="B182" s="56" t="s">
        <v>26</v>
      </c>
      <c r="C182" s="287"/>
      <c r="D182" s="56"/>
      <c r="E182" s="498"/>
      <c r="F182" s="57"/>
      <c r="G182" s="125"/>
      <c r="H182" s="304"/>
      <c r="I182" s="125"/>
      <c r="J182" s="181"/>
      <c r="K182" s="499"/>
      <c r="L182" s="57"/>
      <c r="M182" s="125"/>
      <c r="N182" s="156"/>
      <c r="O182" s="156"/>
      <c r="P182" s="219"/>
      <c r="Q182" s="500"/>
    </row>
    <row r="183" spans="1:17" s="61" customFormat="1" ht="12.75" customHeight="1">
      <c r="A183" s="37" t="s">
        <v>73</v>
      </c>
      <c r="B183" s="40" t="s">
        <v>19</v>
      </c>
      <c r="C183" s="408" t="s">
        <v>186</v>
      </c>
      <c r="D183" s="497">
        <v>2</v>
      </c>
      <c r="E183" s="519" t="s">
        <v>33</v>
      </c>
      <c r="F183" s="520" t="s">
        <v>30</v>
      </c>
      <c r="G183" s="469">
        <v>3</v>
      </c>
      <c r="H183" s="491" t="s">
        <v>42</v>
      </c>
      <c r="I183" s="470">
        <v>1</v>
      </c>
      <c r="J183" s="471" t="s">
        <v>27</v>
      </c>
      <c r="K183" s="521" t="s">
        <v>31</v>
      </c>
      <c r="L183" s="471">
        <v>2</v>
      </c>
      <c r="M183" s="470">
        <v>3087</v>
      </c>
      <c r="N183" s="472">
        <v>699000</v>
      </c>
      <c r="O183" s="473"/>
      <c r="P183" s="480">
        <v>660000</v>
      </c>
      <c r="Q183" s="479">
        <f>SUM(P183/M183)</f>
        <v>213.79980563654033</v>
      </c>
    </row>
    <row r="184" spans="1:17" s="19" customFormat="1" ht="12.75" customHeight="1">
      <c r="A184" s="86"/>
      <c r="B184" s="53"/>
      <c r="C184" s="50" t="s">
        <v>198</v>
      </c>
      <c r="D184" s="51"/>
      <c r="E184" s="59" t="s">
        <v>199</v>
      </c>
      <c r="F184" s="51" t="s">
        <v>33</v>
      </c>
      <c r="G184" s="522" t="s">
        <v>101</v>
      </c>
      <c r="H184" s="501" t="s">
        <v>105</v>
      </c>
      <c r="I184" s="50">
        <v>2</v>
      </c>
      <c r="J184" s="25" t="s">
        <v>27</v>
      </c>
      <c r="K184" s="249"/>
      <c r="L184" s="51" t="s">
        <v>200</v>
      </c>
      <c r="M184" s="50">
        <v>3637</v>
      </c>
      <c r="N184" s="93">
        <v>959900</v>
      </c>
      <c r="O184" s="101"/>
      <c r="P184" s="107">
        <v>915000</v>
      </c>
      <c r="Q184" s="75">
        <f>SUM(P184/M184)</f>
        <v>251.5809733296673</v>
      </c>
    </row>
    <row r="185" spans="1:19" s="17" customFormat="1" ht="12.75">
      <c r="A185" s="236"/>
      <c r="B185" s="40" t="s">
        <v>24</v>
      </c>
      <c r="C185" s="134" t="s">
        <v>262</v>
      </c>
      <c r="D185" s="146"/>
      <c r="E185" s="143" t="s">
        <v>30</v>
      </c>
      <c r="F185" s="152"/>
      <c r="G185" s="136">
        <v>3</v>
      </c>
      <c r="H185" s="51" t="s">
        <v>42</v>
      </c>
      <c r="I185" s="133">
        <v>1</v>
      </c>
      <c r="J185" s="137" t="s">
        <v>27</v>
      </c>
      <c r="K185" s="138"/>
      <c r="L185" s="137">
        <v>2</v>
      </c>
      <c r="M185" s="133">
        <v>3087</v>
      </c>
      <c r="N185" s="144">
        <v>599000</v>
      </c>
      <c r="O185" s="139">
        <v>599000</v>
      </c>
      <c r="P185" s="180"/>
      <c r="Q185" s="468">
        <f>SUM(O185/M185)</f>
        <v>194.03952057013282</v>
      </c>
      <c r="R185" s="176"/>
      <c r="S185" s="176"/>
    </row>
    <row r="186" spans="1:17" ht="12.75">
      <c r="A186" s="47"/>
      <c r="B186" s="48" t="s">
        <v>25</v>
      </c>
      <c r="C186" s="53"/>
      <c r="D186" s="48">
        <v>3</v>
      </c>
      <c r="E186" s="110" t="s">
        <v>281</v>
      </c>
      <c r="F186" s="53"/>
      <c r="G186" s="90" t="s">
        <v>106</v>
      </c>
      <c r="H186" s="730" t="s">
        <v>222</v>
      </c>
      <c r="I186" s="51" t="s">
        <v>58</v>
      </c>
      <c r="J186" s="50" t="s">
        <v>27</v>
      </c>
      <c r="K186" s="225"/>
      <c r="L186" s="90">
        <v>2</v>
      </c>
      <c r="M186" s="50" t="s">
        <v>282</v>
      </c>
      <c r="N186" s="131" t="s">
        <v>283</v>
      </c>
      <c r="O186" s="131" t="s">
        <v>283</v>
      </c>
      <c r="P186" s="422"/>
      <c r="Q186" s="60" t="s">
        <v>284</v>
      </c>
    </row>
    <row r="187" spans="1:19" s="535" customFormat="1" ht="13.5" thickBot="1">
      <c r="A187" s="561"/>
      <c r="B187" s="746" t="s">
        <v>26</v>
      </c>
      <c r="C187" s="563"/>
      <c r="D187" s="562"/>
      <c r="E187" s="564"/>
      <c r="F187" s="557"/>
      <c r="G187" s="553"/>
      <c r="H187" s="557"/>
      <c r="I187" s="553"/>
      <c r="J187" s="552"/>
      <c r="K187" s="565"/>
      <c r="L187" s="552"/>
      <c r="M187" s="553"/>
      <c r="N187" s="558"/>
      <c r="O187" s="566"/>
      <c r="P187" s="555"/>
      <c r="Q187" s="567"/>
      <c r="R187" s="534"/>
      <c r="S187" s="534"/>
    </row>
    <row r="188" spans="1:19" ht="12.75">
      <c r="A188" s="117" t="s">
        <v>74</v>
      </c>
      <c r="B188" s="30" t="s">
        <v>19</v>
      </c>
      <c r="C188" s="274" t="s">
        <v>153</v>
      </c>
      <c r="D188" s="261">
        <v>3</v>
      </c>
      <c r="E188" s="649" t="s">
        <v>164</v>
      </c>
      <c r="F188" s="250" t="s">
        <v>30</v>
      </c>
      <c r="G188" s="423">
        <v>3</v>
      </c>
      <c r="H188" s="391" t="s">
        <v>105</v>
      </c>
      <c r="I188" s="242">
        <v>1</v>
      </c>
      <c r="J188" s="251" t="s">
        <v>40</v>
      </c>
      <c r="K188" s="242"/>
      <c r="L188" s="251">
        <v>2</v>
      </c>
      <c r="M188" s="242">
        <v>2350</v>
      </c>
      <c r="N188" s="411">
        <v>375000</v>
      </c>
      <c r="O188" s="424"/>
      <c r="P188" s="411">
        <v>330000</v>
      </c>
      <c r="Q188" s="425">
        <f>SUM(P188/M188)</f>
        <v>140.4255319148936</v>
      </c>
      <c r="R188" s="2"/>
      <c r="S188" s="2"/>
    </row>
    <row r="189" spans="1:19" ht="12.75">
      <c r="A189" s="117"/>
      <c r="B189" s="40"/>
      <c r="C189" s="69" t="s">
        <v>201</v>
      </c>
      <c r="D189" s="651"/>
      <c r="E189" s="85" t="s">
        <v>168</v>
      </c>
      <c r="F189" s="108" t="s">
        <v>35</v>
      </c>
      <c r="G189" s="76">
        <v>3</v>
      </c>
      <c r="H189" s="108">
        <v>3</v>
      </c>
      <c r="I189" s="20">
        <v>1</v>
      </c>
      <c r="J189" s="42" t="s">
        <v>40</v>
      </c>
      <c r="K189" s="19"/>
      <c r="L189" s="42">
        <v>2</v>
      </c>
      <c r="M189" s="20">
        <v>2450</v>
      </c>
      <c r="N189" s="100">
        <v>575000</v>
      </c>
      <c r="O189" s="92"/>
      <c r="P189" s="44">
        <v>545000</v>
      </c>
      <c r="Q189" s="650">
        <f>SUM(P189/M189)</f>
        <v>222.44897959183675</v>
      </c>
      <c r="R189" s="2"/>
      <c r="S189" s="2"/>
    </row>
    <row r="190" spans="1:19" ht="12.75">
      <c r="A190" s="117"/>
      <c r="B190" s="58"/>
      <c r="C190" s="53" t="s">
        <v>202</v>
      </c>
      <c r="D190" s="522"/>
      <c r="E190" s="82" t="s">
        <v>182</v>
      </c>
      <c r="F190" s="90" t="s">
        <v>35</v>
      </c>
      <c r="G190" s="51">
        <v>3</v>
      </c>
      <c r="H190" s="90">
        <v>3</v>
      </c>
      <c r="I190" s="25">
        <v>1</v>
      </c>
      <c r="J190" s="50" t="s">
        <v>40</v>
      </c>
      <c r="K190" s="24"/>
      <c r="L190" s="50">
        <v>2</v>
      </c>
      <c r="M190" s="25">
        <v>2450</v>
      </c>
      <c r="N190" s="101">
        <v>559000</v>
      </c>
      <c r="O190" s="93"/>
      <c r="P190" s="107">
        <v>550000</v>
      </c>
      <c r="Q190" s="652">
        <f>SUM(P190/M190)</f>
        <v>224.48979591836735</v>
      </c>
      <c r="R190" s="2"/>
      <c r="S190" s="2"/>
    </row>
    <row r="191" spans="1:19" s="17" customFormat="1" ht="12.75">
      <c r="A191" s="236"/>
      <c r="B191" s="40" t="s">
        <v>24</v>
      </c>
      <c r="C191" s="134" t="s">
        <v>263</v>
      </c>
      <c r="D191" s="146"/>
      <c r="E191" s="143" t="s">
        <v>145</v>
      </c>
      <c r="F191" s="152"/>
      <c r="G191" s="136">
        <v>4</v>
      </c>
      <c r="H191" s="136" t="s">
        <v>39</v>
      </c>
      <c r="I191" s="133">
        <v>2</v>
      </c>
      <c r="J191" s="137" t="s">
        <v>27</v>
      </c>
      <c r="K191" s="138"/>
      <c r="L191" s="137">
        <v>2</v>
      </c>
      <c r="M191" s="133">
        <v>2914</v>
      </c>
      <c r="N191" s="144">
        <v>524000</v>
      </c>
      <c r="O191" s="139">
        <v>524000</v>
      </c>
      <c r="P191" s="180"/>
      <c r="Q191" s="468">
        <f>SUM(O191/M191)</f>
        <v>179.82155113246398</v>
      </c>
      <c r="R191" s="176"/>
      <c r="S191" s="176"/>
    </row>
    <row r="192" spans="1:17" ht="12.75">
      <c r="A192" s="47"/>
      <c r="B192" s="48" t="s">
        <v>25</v>
      </c>
      <c r="C192" s="53"/>
      <c r="D192" s="48">
        <v>5</v>
      </c>
      <c r="E192" s="110" t="s">
        <v>275</v>
      </c>
      <c r="F192" s="53"/>
      <c r="G192" s="90" t="s">
        <v>106</v>
      </c>
      <c r="H192" s="730" t="s">
        <v>276</v>
      </c>
      <c r="I192" s="51" t="s">
        <v>58</v>
      </c>
      <c r="J192" s="50" t="s">
        <v>108</v>
      </c>
      <c r="K192" s="225"/>
      <c r="L192" s="90">
        <v>2</v>
      </c>
      <c r="M192" s="90" t="s">
        <v>277</v>
      </c>
      <c r="N192" s="131" t="s">
        <v>278</v>
      </c>
      <c r="O192" s="421" t="s">
        <v>279</v>
      </c>
      <c r="P192" s="422"/>
      <c r="Q192" s="60" t="s">
        <v>280</v>
      </c>
    </row>
    <row r="193" spans="1:19" s="17" customFormat="1" ht="13.5" thickBot="1">
      <c r="A193" s="463"/>
      <c r="B193" s="35" t="s">
        <v>26</v>
      </c>
      <c r="C193" s="378"/>
      <c r="D193" s="464">
        <v>1</v>
      </c>
      <c r="E193" s="569" t="s">
        <v>239</v>
      </c>
      <c r="F193" s="465"/>
      <c r="G193" s="571" t="s">
        <v>113</v>
      </c>
      <c r="H193" s="718" t="s">
        <v>132</v>
      </c>
      <c r="I193" s="466">
        <v>2</v>
      </c>
      <c r="J193" s="719" t="s">
        <v>251</v>
      </c>
      <c r="K193" s="570" t="s">
        <v>28</v>
      </c>
      <c r="L193" s="465">
        <v>2</v>
      </c>
      <c r="M193" s="571" t="s">
        <v>252</v>
      </c>
      <c r="N193" s="572" t="s">
        <v>253</v>
      </c>
      <c r="O193" s="572" t="s">
        <v>253</v>
      </c>
      <c r="P193" s="467"/>
      <c r="Q193" s="573" t="s">
        <v>254</v>
      </c>
      <c r="R193" s="176"/>
      <c r="S193" s="176"/>
    </row>
    <row r="194" spans="1:19" s="17" customFormat="1" ht="12.75">
      <c r="A194" s="117" t="s">
        <v>75</v>
      </c>
      <c r="B194" s="32" t="s">
        <v>19</v>
      </c>
      <c r="C194" s="626" t="s">
        <v>135</v>
      </c>
      <c r="D194" s="654">
        <v>3</v>
      </c>
      <c r="E194" s="657" t="s">
        <v>167</v>
      </c>
      <c r="F194" s="627" t="s">
        <v>35</v>
      </c>
      <c r="G194" s="533">
        <v>3</v>
      </c>
      <c r="H194" s="658" t="s">
        <v>42</v>
      </c>
      <c r="I194" s="626">
        <v>1</v>
      </c>
      <c r="J194" s="627" t="s">
        <v>40</v>
      </c>
      <c r="K194" s="638"/>
      <c r="L194" s="627">
        <v>2</v>
      </c>
      <c r="M194" s="626">
        <v>2102</v>
      </c>
      <c r="N194" s="659">
        <v>315000</v>
      </c>
      <c r="O194" s="633"/>
      <c r="P194" s="632">
        <v>195000</v>
      </c>
      <c r="Q194" s="656">
        <f>SUM(P194/M194)</f>
        <v>92.76879162702188</v>
      </c>
      <c r="R194" s="176"/>
      <c r="S194" s="176"/>
    </row>
    <row r="195" spans="1:19" s="535" customFormat="1" ht="12.75">
      <c r="A195" s="655"/>
      <c r="B195" s="755"/>
      <c r="C195" s="755" t="s">
        <v>204</v>
      </c>
      <c r="D195" s="635"/>
      <c r="E195" s="756" t="s">
        <v>182</v>
      </c>
      <c r="F195" s="660" t="s">
        <v>33</v>
      </c>
      <c r="G195" s="661">
        <v>3</v>
      </c>
      <c r="H195" s="662" t="s">
        <v>42</v>
      </c>
      <c r="I195" s="661">
        <v>2</v>
      </c>
      <c r="J195" s="660" t="s">
        <v>40</v>
      </c>
      <c r="K195" s="663"/>
      <c r="L195" s="660">
        <v>2</v>
      </c>
      <c r="M195" s="661">
        <v>2415</v>
      </c>
      <c r="N195" s="664">
        <v>229900</v>
      </c>
      <c r="O195" s="665"/>
      <c r="P195" s="666">
        <v>208639</v>
      </c>
      <c r="Q195" s="667">
        <f>SUM(P195/M195)</f>
        <v>86.39296066252588</v>
      </c>
      <c r="R195" s="534"/>
      <c r="S195" s="534"/>
    </row>
    <row r="196" spans="1:19" s="17" customFormat="1" ht="12.75">
      <c r="A196" s="117"/>
      <c r="B196" s="48"/>
      <c r="C196" s="225" t="s">
        <v>203</v>
      </c>
      <c r="D196" s="268"/>
      <c r="E196" s="501" t="s">
        <v>199</v>
      </c>
      <c r="F196" s="309" t="s">
        <v>33</v>
      </c>
      <c r="G196" s="765" t="s">
        <v>101</v>
      </c>
      <c r="H196" s="306" t="s">
        <v>42</v>
      </c>
      <c r="I196" s="668">
        <v>2</v>
      </c>
      <c r="J196" s="309" t="s">
        <v>40</v>
      </c>
      <c r="K196" s="668" t="s">
        <v>78</v>
      </c>
      <c r="L196" s="309">
        <v>2</v>
      </c>
      <c r="M196" s="668">
        <v>2139</v>
      </c>
      <c r="N196" s="312">
        <v>439000</v>
      </c>
      <c r="O196" s="395"/>
      <c r="P196" s="312">
        <v>410000</v>
      </c>
      <c r="Q196" s="669">
        <f>SUM(P196/M196)</f>
        <v>191.6783543712015</v>
      </c>
      <c r="R196" s="176"/>
      <c r="S196" s="176"/>
    </row>
    <row r="197" spans="1:17" ht="12.75" customHeight="1">
      <c r="A197" s="37"/>
      <c r="B197" s="30" t="s">
        <v>24</v>
      </c>
      <c r="C197" s="134" t="s">
        <v>136</v>
      </c>
      <c r="D197" s="191"/>
      <c r="E197" s="179" t="s">
        <v>165</v>
      </c>
      <c r="F197" s="133"/>
      <c r="G197" s="137">
        <v>3</v>
      </c>
      <c r="H197" s="136" t="s">
        <v>42</v>
      </c>
      <c r="I197" s="137">
        <v>2</v>
      </c>
      <c r="J197" s="133" t="s">
        <v>27</v>
      </c>
      <c r="K197" s="208"/>
      <c r="L197" s="133">
        <v>2</v>
      </c>
      <c r="M197" s="137">
        <v>2608</v>
      </c>
      <c r="N197" s="139">
        <v>489000</v>
      </c>
      <c r="O197" s="180">
        <v>449000</v>
      </c>
      <c r="P197" s="147"/>
      <c r="Q197" s="140">
        <f>SUM(O197/M197)</f>
        <v>172.16257668711657</v>
      </c>
    </row>
    <row r="198" spans="1:17" ht="12.75">
      <c r="A198" s="293"/>
      <c r="B198" s="30" t="s">
        <v>25</v>
      </c>
      <c r="C198" s="193"/>
      <c r="D198" s="457">
        <v>6</v>
      </c>
      <c r="E198" s="578" t="s">
        <v>177</v>
      </c>
      <c r="F198" s="458"/>
      <c r="G198" s="426" t="s">
        <v>59</v>
      </c>
      <c r="H198" s="726" t="s">
        <v>222</v>
      </c>
      <c r="I198" s="426" t="s">
        <v>58</v>
      </c>
      <c r="J198" s="516" t="s">
        <v>108</v>
      </c>
      <c r="K198" s="427"/>
      <c r="L198" s="458">
        <v>2</v>
      </c>
      <c r="M198" s="727" t="s">
        <v>271</v>
      </c>
      <c r="N198" s="728" t="s">
        <v>272</v>
      </c>
      <c r="O198" s="728" t="s">
        <v>273</v>
      </c>
      <c r="P198" s="459"/>
      <c r="Q198" s="729" t="s">
        <v>274</v>
      </c>
    </row>
    <row r="199" spans="1:17" ht="13.5" thickBot="1">
      <c r="A199" s="293"/>
      <c r="B199" s="574" t="s">
        <v>26</v>
      </c>
      <c r="C199" s="135"/>
      <c r="D199" s="191"/>
      <c r="E199" s="369"/>
      <c r="F199" s="148"/>
      <c r="G199" s="149"/>
      <c r="H199" s="324"/>
      <c r="I199" s="149"/>
      <c r="J199" s="517"/>
      <c r="K199" s="518"/>
      <c r="L199" s="149"/>
      <c r="M199" s="148"/>
      <c r="N199" s="514"/>
      <c r="O199" s="575"/>
      <c r="P199" s="228"/>
      <c r="Q199" s="234"/>
    </row>
    <row r="200" spans="1:19" ht="12.75">
      <c r="A200" s="279" t="s">
        <v>76</v>
      </c>
      <c r="B200" s="295" t="s">
        <v>19</v>
      </c>
      <c r="C200" s="39"/>
      <c r="D200" s="38"/>
      <c r="E200" s="731"/>
      <c r="F200" s="39"/>
      <c r="G200" s="455"/>
      <c r="H200" s="429"/>
      <c r="I200" s="384"/>
      <c r="J200" s="39"/>
      <c r="K200" s="238"/>
      <c r="L200" s="231"/>
      <c r="M200" s="241"/>
      <c r="N200" s="297"/>
      <c r="O200" s="297"/>
      <c r="P200" s="323"/>
      <c r="Q200" s="385"/>
      <c r="R200" s="2"/>
      <c r="S200" s="2"/>
    </row>
    <row r="201" spans="1:17" ht="12.75">
      <c r="A201" s="47"/>
      <c r="B201" s="30" t="s">
        <v>24</v>
      </c>
      <c r="C201" s="191"/>
      <c r="D201" s="386" t="s">
        <v>138</v>
      </c>
      <c r="E201" s="492" t="s">
        <v>264</v>
      </c>
      <c r="F201" s="42"/>
      <c r="G201" s="76" t="s">
        <v>265</v>
      </c>
      <c r="H201" s="108" t="s">
        <v>266</v>
      </c>
      <c r="I201" s="20">
        <v>2</v>
      </c>
      <c r="J201" s="42" t="s">
        <v>27</v>
      </c>
      <c r="K201" s="19" t="s">
        <v>28</v>
      </c>
      <c r="L201" s="42">
        <v>3</v>
      </c>
      <c r="M201" s="76" t="s">
        <v>267</v>
      </c>
      <c r="N201" s="185" t="s">
        <v>268</v>
      </c>
      <c r="O201" s="185" t="s">
        <v>269</v>
      </c>
      <c r="P201" s="44"/>
      <c r="Q201" s="211" t="s">
        <v>270</v>
      </c>
    </row>
    <row r="202" spans="1:17" ht="12.75">
      <c r="A202" s="293"/>
      <c r="B202" s="48" t="s">
        <v>25</v>
      </c>
      <c r="C202" s="193"/>
      <c r="D202" s="266"/>
      <c r="E202" s="51"/>
      <c r="F202" s="52"/>
      <c r="G202" s="51"/>
      <c r="H202" s="90"/>
      <c r="I202" s="62"/>
      <c r="J202" s="25"/>
      <c r="K202" s="52"/>
      <c r="L202" s="51"/>
      <c r="M202" s="90"/>
      <c r="N202" s="159"/>
      <c r="O202" s="131"/>
      <c r="P202" s="93"/>
      <c r="Q202" s="60"/>
    </row>
    <row r="203" spans="1:17" ht="13.5" hidden="1" thickBot="1">
      <c r="A203" s="227"/>
      <c r="B203" s="34" t="s">
        <v>26</v>
      </c>
      <c r="C203" s="34"/>
      <c r="D203" s="67">
        <v>1</v>
      </c>
      <c r="E203" s="221" t="s">
        <v>92</v>
      </c>
      <c r="F203" s="84"/>
      <c r="G203" s="118"/>
      <c r="H203" s="90"/>
      <c r="I203" s="66">
        <v>1</v>
      </c>
      <c r="J203" s="67" t="s">
        <v>27</v>
      </c>
      <c r="K203" s="226"/>
      <c r="L203" s="84">
        <v>3</v>
      </c>
      <c r="M203" s="66" t="s">
        <v>88</v>
      </c>
      <c r="N203" s="192" t="s">
        <v>89</v>
      </c>
      <c r="O203" s="214" t="s">
        <v>93</v>
      </c>
      <c r="P203" s="100"/>
      <c r="Q203" s="211" t="s">
        <v>90</v>
      </c>
    </row>
    <row r="204" spans="1:17" ht="12.75" hidden="1">
      <c r="A204" s="116"/>
      <c r="B204" s="30" t="s">
        <v>26</v>
      </c>
      <c r="C204" s="30"/>
      <c r="D204" s="30"/>
      <c r="E204" s="85" t="s">
        <v>66</v>
      </c>
      <c r="F204" s="42"/>
      <c r="G204" s="72">
        <v>5</v>
      </c>
      <c r="H204" s="108" t="s">
        <v>59</v>
      </c>
      <c r="I204" s="20">
        <v>2</v>
      </c>
      <c r="J204" s="42" t="s">
        <v>27</v>
      </c>
      <c r="K204" s="19" t="s">
        <v>28</v>
      </c>
      <c r="L204" s="42">
        <v>3</v>
      </c>
      <c r="M204" s="20">
        <v>4650</v>
      </c>
      <c r="N204" s="44">
        <v>1895000</v>
      </c>
      <c r="O204" s="45">
        <v>1850000</v>
      </c>
      <c r="P204" s="43"/>
      <c r="Q204" s="211" t="e">
        <f>SUM(#REF!/#REF!)</f>
        <v>#REF!</v>
      </c>
    </row>
    <row r="205" spans="1:17" s="17" customFormat="1" ht="13.5" thickBot="1">
      <c r="A205" s="55"/>
      <c r="B205" s="34" t="s">
        <v>26</v>
      </c>
      <c r="C205" s="67"/>
      <c r="D205" s="34">
        <v>2</v>
      </c>
      <c r="E205" s="115" t="s">
        <v>170</v>
      </c>
      <c r="F205" s="34"/>
      <c r="G205" s="118">
        <v>6</v>
      </c>
      <c r="H205" s="84" t="s">
        <v>255</v>
      </c>
      <c r="I205" s="184">
        <v>2</v>
      </c>
      <c r="J205" s="67" t="s">
        <v>27</v>
      </c>
      <c r="K205" s="580" t="s">
        <v>28</v>
      </c>
      <c r="L205" s="84" t="s">
        <v>106</v>
      </c>
      <c r="M205" s="118" t="s">
        <v>142</v>
      </c>
      <c r="N205" s="388" t="s">
        <v>143</v>
      </c>
      <c r="O205" s="156" t="s">
        <v>256</v>
      </c>
      <c r="P205" s="111"/>
      <c r="Q205" s="119" t="s">
        <v>257</v>
      </c>
    </row>
    <row r="206" ht="12.75">
      <c r="H206" s="76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2017-04-04T22:22:43Z</cp:lastPrinted>
  <dcterms:created xsi:type="dcterms:W3CDTF">2005-04-12T20:59:18Z</dcterms:created>
  <dcterms:modified xsi:type="dcterms:W3CDTF">2017-04-04T22:31:57Z</dcterms:modified>
  <cp:category/>
  <cp:version/>
  <cp:contentType/>
  <cp:contentStatus/>
</cp:coreProperties>
</file>